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ица 1" sheetId="6" r:id="rId1"/>
    <sheet name="таблица 2" sheetId="7" r:id="rId2"/>
  </sheets>
  <definedNames>
    <definedName name="_xlnm._FilterDatabase" localSheetId="0" hidden="1">'таблица 1'!$A$14:$AZ$299</definedName>
    <definedName name="_xlnm.Print_Titles" localSheetId="0">'таблица 1'!$A:$C,'таблица 1'!$7:$12</definedName>
  </definedNames>
  <calcPr calcId="125725"/>
</workbook>
</file>

<file path=xl/calcChain.xml><?xml version="1.0" encoding="utf-8"?>
<calcChain xmlns="http://schemas.openxmlformats.org/spreadsheetml/2006/main">
  <c r="AZ301" i="6"/>
  <c r="AY301"/>
  <c r="AX301"/>
  <c r="AW301"/>
  <c r="AV301"/>
  <c r="AU301"/>
  <c r="AT301"/>
  <c r="AS301"/>
  <c r="AR301"/>
  <c r="AQ301"/>
  <c r="AP301"/>
  <c r="AO301"/>
  <c r="AN301"/>
  <c r="AM301"/>
  <c r="AL301"/>
  <c r="AK301"/>
  <c r="AJ301"/>
  <c r="AI301"/>
  <c r="AH301"/>
  <c r="AG301"/>
  <c r="AF301"/>
  <c r="AE301"/>
  <c r="AD301"/>
  <c r="AC301"/>
  <c r="AB301"/>
  <c r="AA301"/>
  <c r="Z301"/>
  <c r="Y301"/>
  <c r="X301"/>
  <c r="W301"/>
  <c r="V301"/>
  <c r="U301"/>
  <c r="T301"/>
  <c r="S301"/>
  <c r="R301"/>
  <c r="Q301"/>
  <c r="P301"/>
  <c r="O301"/>
  <c r="N301"/>
  <c r="M301"/>
  <c r="L301"/>
  <c r="K301"/>
  <c r="J301"/>
  <c r="I301"/>
  <c r="H301"/>
  <c r="G301"/>
  <c r="F301"/>
  <c r="E301"/>
  <c r="D301"/>
  <c r="A16"/>
  <c r="A17" s="1"/>
  <c r="A18" s="1"/>
  <c r="A19" s="1"/>
  <c r="A20" s="1"/>
  <c r="A21" s="1"/>
  <c r="A24" s="1"/>
  <c r="A25" s="1"/>
  <c r="A28" s="1"/>
  <c r="A31" s="1"/>
  <c r="A32" s="1"/>
  <c r="A33" s="1"/>
  <c r="A34" s="1"/>
  <c r="A35" s="1"/>
  <c r="A36" s="1"/>
  <c r="A37" s="1"/>
  <c r="A38" s="1"/>
  <c r="A39" s="1"/>
  <c r="A40" s="1"/>
  <c r="A41" s="1"/>
  <c r="A44" s="1"/>
  <c r="A47" s="1"/>
  <c r="A48" s="1"/>
  <c r="A51" s="1"/>
  <c r="A54" s="1"/>
  <c r="A57" s="1"/>
  <c r="A58" s="1"/>
  <c r="A59" s="1"/>
  <c r="A60" s="1"/>
  <c r="A61" s="1"/>
  <c r="A62" s="1"/>
  <c r="A65" s="1"/>
  <c r="A66" s="1"/>
  <c r="A67" s="1"/>
  <c r="A68" s="1"/>
  <c r="A69" s="1"/>
  <c r="A70" s="1"/>
  <c r="A71" s="1"/>
  <c r="A74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101" s="1"/>
  <c r="A102" s="1"/>
  <c r="A103" s="1"/>
  <c r="A104" s="1"/>
  <c r="A105" s="1"/>
  <c r="A106" s="1"/>
  <c r="A107" s="1"/>
  <c r="A110" s="1"/>
  <c r="A113" s="1"/>
  <c r="A116" s="1"/>
  <c r="A117" s="1"/>
  <c r="A120" s="1"/>
  <c r="A121" s="1"/>
  <c r="A124" s="1"/>
  <c r="A127" s="1"/>
  <c r="A130" s="1"/>
  <c r="A133" s="1"/>
  <c r="A134" s="1"/>
  <c r="A135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7" s="1"/>
  <c r="A212" s="1"/>
  <c r="A215" s="1"/>
  <c r="A218" s="1"/>
  <c r="A221" s="1"/>
  <c r="A224" s="1"/>
  <c r="A225" s="1"/>
  <c r="A228" s="1"/>
  <c r="A231" s="1"/>
  <c r="A232" s="1"/>
  <c r="A235" s="1"/>
  <c r="A238" s="1"/>
  <c r="A241" s="1"/>
  <c r="A244" s="1"/>
  <c r="A247" s="1"/>
  <c r="A250" s="1"/>
  <c r="A253" s="1"/>
  <c r="A256" s="1"/>
  <c r="A257" s="1"/>
  <c r="A260" s="1"/>
  <c r="A263" s="1"/>
  <c r="A266" s="1"/>
  <c r="A269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7" s="1"/>
  <c r="A288" s="1"/>
  <c r="A289" s="1"/>
  <c r="A290" s="1"/>
  <c r="A294" s="1"/>
  <c r="A295" s="1"/>
  <c r="A296" s="1"/>
  <c r="A297" s="1"/>
  <c r="AD293" i="7"/>
  <c r="AC293"/>
  <c r="AB293"/>
  <c r="AA293"/>
  <c r="Z293"/>
  <c r="Y293"/>
  <c r="X293"/>
  <c r="W293"/>
  <c r="V293"/>
  <c r="U293"/>
  <c r="T293"/>
  <c r="S293"/>
  <c r="P293"/>
  <c r="O293"/>
  <c r="N293"/>
  <c r="M293"/>
  <c r="L293"/>
  <c r="K293"/>
  <c r="J293"/>
  <c r="I293"/>
  <c r="R292"/>
  <c r="Q292"/>
  <c r="H292"/>
  <c r="G292"/>
  <c r="F292"/>
  <c r="E292"/>
  <c r="R291"/>
  <c r="Q291"/>
  <c r="H291"/>
  <c r="G291"/>
  <c r="F291"/>
  <c r="E291"/>
  <c r="R290"/>
  <c r="Q290"/>
  <c r="H290"/>
  <c r="G290"/>
  <c r="F290"/>
  <c r="E290"/>
  <c r="R289"/>
  <c r="Q289"/>
  <c r="Q293" s="1"/>
  <c r="H289"/>
  <c r="G289"/>
  <c r="G293" s="1"/>
  <c r="F289"/>
  <c r="E289"/>
  <c r="E293" s="1"/>
  <c r="AD286"/>
  <c r="AC286"/>
  <c r="AB286"/>
  <c r="AA286"/>
  <c r="Z286"/>
  <c r="Y286"/>
  <c r="X286"/>
  <c r="W286"/>
  <c r="V286"/>
  <c r="U286"/>
  <c r="T286"/>
  <c r="S286"/>
  <c r="P286"/>
  <c r="O286"/>
  <c r="N286"/>
  <c r="M286"/>
  <c r="L286"/>
  <c r="K286"/>
  <c r="J286"/>
  <c r="I286"/>
  <c r="R285"/>
  <c r="Q285"/>
  <c r="H285"/>
  <c r="G285"/>
  <c r="F285"/>
  <c r="E285"/>
  <c r="R284"/>
  <c r="Q284"/>
  <c r="H284"/>
  <c r="G284"/>
  <c r="F284"/>
  <c r="E284"/>
  <c r="R283"/>
  <c r="Q283"/>
  <c r="H283"/>
  <c r="G283"/>
  <c r="F283"/>
  <c r="E283"/>
  <c r="R282"/>
  <c r="Q282"/>
  <c r="Q286" s="1"/>
  <c r="H282"/>
  <c r="G282"/>
  <c r="G286" s="1"/>
  <c r="F282"/>
  <c r="E282"/>
  <c r="E286" s="1"/>
  <c r="AD280"/>
  <c r="AC280"/>
  <c r="AB280"/>
  <c r="AA280"/>
  <c r="Z280"/>
  <c r="Y280"/>
  <c r="X280"/>
  <c r="W280"/>
  <c r="V280"/>
  <c r="U280"/>
  <c r="T280"/>
  <c r="S280"/>
  <c r="P280"/>
  <c r="O280"/>
  <c r="N280"/>
  <c r="M280"/>
  <c r="L280"/>
  <c r="K280"/>
  <c r="J280"/>
  <c r="I280"/>
  <c r="R279"/>
  <c r="Q279"/>
  <c r="H279"/>
  <c r="G279"/>
  <c r="F279"/>
  <c r="E279"/>
  <c r="R278"/>
  <c r="Q278"/>
  <c r="H278"/>
  <c r="G278"/>
  <c r="F278"/>
  <c r="E278"/>
  <c r="R277"/>
  <c r="Q277"/>
  <c r="H277"/>
  <c r="G277"/>
  <c r="F277"/>
  <c r="E277"/>
  <c r="R276"/>
  <c r="Q276"/>
  <c r="H276"/>
  <c r="G276"/>
  <c r="F276"/>
  <c r="E276"/>
  <c r="R275"/>
  <c r="Q275"/>
  <c r="H275"/>
  <c r="G275"/>
  <c r="F275"/>
  <c r="E275"/>
  <c r="R274"/>
  <c r="Q274"/>
  <c r="H274"/>
  <c r="G274"/>
  <c r="F274"/>
  <c r="E274"/>
  <c r="R273"/>
  <c r="Q273"/>
  <c r="H273"/>
  <c r="G273"/>
  <c r="F273"/>
  <c r="E273"/>
  <c r="R272"/>
  <c r="Q272"/>
  <c r="H272"/>
  <c r="G272"/>
  <c r="F272"/>
  <c r="E272"/>
  <c r="R271"/>
  <c r="Q271"/>
  <c r="H271"/>
  <c r="G271"/>
  <c r="F271"/>
  <c r="E271"/>
  <c r="R270"/>
  <c r="Q270"/>
  <c r="H270"/>
  <c r="G270"/>
  <c r="F270"/>
  <c r="E270"/>
  <c r="R269"/>
  <c r="Q269"/>
  <c r="H269"/>
  <c r="G269"/>
  <c r="F269"/>
  <c r="E269"/>
  <c r="R268"/>
  <c r="Q268"/>
  <c r="Q280" s="1"/>
  <c r="H268"/>
  <c r="G268"/>
  <c r="G280" s="1"/>
  <c r="F268"/>
  <c r="E268"/>
  <c r="E280" s="1"/>
  <c r="AD265"/>
  <c r="AC265"/>
  <c r="AB265"/>
  <c r="AA265"/>
  <c r="Z265"/>
  <c r="Y265"/>
  <c r="X265"/>
  <c r="W265"/>
  <c r="V265"/>
  <c r="U265"/>
  <c r="T265"/>
  <c r="S265"/>
  <c r="P265"/>
  <c r="O265"/>
  <c r="N265"/>
  <c r="M265"/>
  <c r="L265"/>
  <c r="K265"/>
  <c r="J265"/>
  <c r="I265"/>
  <c r="R264"/>
  <c r="R265" s="1"/>
  <c r="Q264"/>
  <c r="Q265" s="1"/>
  <c r="H264"/>
  <c r="H265" s="1"/>
  <c r="G264"/>
  <c r="G265" s="1"/>
  <c r="F264"/>
  <c r="F265" s="1"/>
  <c r="E264"/>
  <c r="E265" s="1"/>
  <c r="AD262"/>
  <c r="AC262"/>
  <c r="AB262"/>
  <c r="AA262"/>
  <c r="Z262"/>
  <c r="Y262"/>
  <c r="X262"/>
  <c r="W262"/>
  <c r="V262"/>
  <c r="U262"/>
  <c r="T262"/>
  <c r="S262"/>
  <c r="P262"/>
  <c r="O262"/>
  <c r="N262"/>
  <c r="M262"/>
  <c r="L262"/>
  <c r="K262"/>
  <c r="J262"/>
  <c r="I262"/>
  <c r="R261"/>
  <c r="R262" s="1"/>
  <c r="Q261"/>
  <c r="Q262" s="1"/>
  <c r="H261"/>
  <c r="H262" s="1"/>
  <c r="G261"/>
  <c r="G262" s="1"/>
  <c r="F261"/>
  <c r="F262" s="1"/>
  <c r="E261"/>
  <c r="E262" s="1"/>
  <c r="AD259"/>
  <c r="AC259"/>
  <c r="AB259"/>
  <c r="AA259"/>
  <c r="Z259"/>
  <c r="Y259"/>
  <c r="X259"/>
  <c r="W259"/>
  <c r="V259"/>
  <c r="U259"/>
  <c r="T259"/>
  <c r="S259"/>
  <c r="P259"/>
  <c r="O259"/>
  <c r="N259"/>
  <c r="M259"/>
  <c r="L259"/>
  <c r="K259"/>
  <c r="J259"/>
  <c r="I259"/>
  <c r="R258"/>
  <c r="R259" s="1"/>
  <c r="Q258"/>
  <c r="Q259" s="1"/>
  <c r="H258"/>
  <c r="H259" s="1"/>
  <c r="G258"/>
  <c r="G259" s="1"/>
  <c r="F258"/>
  <c r="F259" s="1"/>
  <c r="E258"/>
  <c r="E259" s="1"/>
  <c r="AD256"/>
  <c r="AC256"/>
  <c r="AB256"/>
  <c r="AA256"/>
  <c r="Z256"/>
  <c r="Y256"/>
  <c r="X256"/>
  <c r="W256"/>
  <c r="V256"/>
  <c r="U256"/>
  <c r="T256"/>
  <c r="S256"/>
  <c r="P256"/>
  <c r="O256"/>
  <c r="N256"/>
  <c r="M256"/>
  <c r="L256"/>
  <c r="K256"/>
  <c r="J256"/>
  <c r="I256"/>
  <c r="R255"/>
  <c r="R256" s="1"/>
  <c r="Q255"/>
  <c r="Q256" s="1"/>
  <c r="H255"/>
  <c r="H256" s="1"/>
  <c r="G255"/>
  <c r="G256" s="1"/>
  <c r="F255"/>
  <c r="F256" s="1"/>
  <c r="E255"/>
  <c r="E256" s="1"/>
  <c r="AD253"/>
  <c r="AC253"/>
  <c r="AB253"/>
  <c r="AA253"/>
  <c r="Z253"/>
  <c r="Y253"/>
  <c r="X253"/>
  <c r="W253"/>
  <c r="V253"/>
  <c r="U253"/>
  <c r="T253"/>
  <c r="S253"/>
  <c r="P253"/>
  <c r="O253"/>
  <c r="N253"/>
  <c r="M253"/>
  <c r="L253"/>
  <c r="K253"/>
  <c r="J253"/>
  <c r="I253"/>
  <c r="R252"/>
  <c r="Q252"/>
  <c r="H252"/>
  <c r="G252"/>
  <c r="F252"/>
  <c r="E252"/>
  <c r="R251"/>
  <c r="Q251"/>
  <c r="Q253" s="1"/>
  <c r="H251"/>
  <c r="G251"/>
  <c r="G253" s="1"/>
  <c r="F251"/>
  <c r="E251"/>
  <c r="E253" s="1"/>
  <c r="AD249"/>
  <c r="AC249"/>
  <c r="AB249"/>
  <c r="AA249"/>
  <c r="Z249"/>
  <c r="Y249"/>
  <c r="X249"/>
  <c r="W249"/>
  <c r="V249"/>
  <c r="U249"/>
  <c r="T249"/>
  <c r="S249"/>
  <c r="P249"/>
  <c r="O249"/>
  <c r="N249"/>
  <c r="M249"/>
  <c r="L249"/>
  <c r="K249"/>
  <c r="J249"/>
  <c r="I249"/>
  <c r="R248"/>
  <c r="R249" s="1"/>
  <c r="Q248"/>
  <c r="Q249" s="1"/>
  <c r="H248"/>
  <c r="H249" s="1"/>
  <c r="G248"/>
  <c r="G249" s="1"/>
  <c r="F248"/>
  <c r="F249" s="1"/>
  <c r="E248"/>
  <c r="E249" s="1"/>
  <c r="AD246"/>
  <c r="AC246"/>
  <c r="AB246"/>
  <c r="AA246"/>
  <c r="Z246"/>
  <c r="Y246"/>
  <c r="X246"/>
  <c r="W246"/>
  <c r="V246"/>
  <c r="U246"/>
  <c r="T246"/>
  <c r="S246"/>
  <c r="P246"/>
  <c r="O246"/>
  <c r="N246"/>
  <c r="M246"/>
  <c r="L246"/>
  <c r="K246"/>
  <c r="J246"/>
  <c r="I246"/>
  <c r="R245"/>
  <c r="R246" s="1"/>
  <c r="Q245"/>
  <c r="Q246" s="1"/>
  <c r="H245"/>
  <c r="H246" s="1"/>
  <c r="G245"/>
  <c r="G246" s="1"/>
  <c r="F245"/>
  <c r="F246" s="1"/>
  <c r="E245"/>
  <c r="E246" s="1"/>
  <c r="AD243"/>
  <c r="AC243"/>
  <c r="AB243"/>
  <c r="AA243"/>
  <c r="Z243"/>
  <c r="Y243"/>
  <c r="X243"/>
  <c r="W243"/>
  <c r="V243"/>
  <c r="U243"/>
  <c r="T243"/>
  <c r="S243"/>
  <c r="P243"/>
  <c r="O243"/>
  <c r="N243"/>
  <c r="M243"/>
  <c r="L243"/>
  <c r="K243"/>
  <c r="J243"/>
  <c r="I243"/>
  <c r="R242"/>
  <c r="R243" s="1"/>
  <c r="Q242"/>
  <c r="Q243" s="1"/>
  <c r="H242"/>
  <c r="H243" s="1"/>
  <c r="G242"/>
  <c r="G243" s="1"/>
  <c r="F242"/>
  <c r="F243" s="1"/>
  <c r="E242"/>
  <c r="E243" s="1"/>
  <c r="AD240"/>
  <c r="AC240"/>
  <c r="AB240"/>
  <c r="AA240"/>
  <c r="Z240"/>
  <c r="Y240"/>
  <c r="X240"/>
  <c r="W240"/>
  <c r="V240"/>
  <c r="U240"/>
  <c r="T240"/>
  <c r="S240"/>
  <c r="P240"/>
  <c r="O240"/>
  <c r="N240"/>
  <c r="M240"/>
  <c r="L240"/>
  <c r="K240"/>
  <c r="J240"/>
  <c r="I240"/>
  <c r="R239"/>
  <c r="R240" s="1"/>
  <c r="Q239"/>
  <c r="Q240" s="1"/>
  <c r="H239"/>
  <c r="H240" s="1"/>
  <c r="G239"/>
  <c r="G240" s="1"/>
  <c r="F239"/>
  <c r="F240" s="1"/>
  <c r="E239"/>
  <c r="E240" s="1"/>
  <c r="AD237"/>
  <c r="AC237"/>
  <c r="AB237"/>
  <c r="AA237"/>
  <c r="Z237"/>
  <c r="Y237"/>
  <c r="X237"/>
  <c r="W237"/>
  <c r="V237"/>
  <c r="U237"/>
  <c r="T237"/>
  <c r="S237"/>
  <c r="P237"/>
  <c r="O237"/>
  <c r="N237"/>
  <c r="M237"/>
  <c r="L237"/>
  <c r="K237"/>
  <c r="J237"/>
  <c r="I237"/>
  <c r="R236"/>
  <c r="R237" s="1"/>
  <c r="Q236"/>
  <c r="Q237" s="1"/>
  <c r="H236"/>
  <c r="H237" s="1"/>
  <c r="G236"/>
  <c r="G237" s="1"/>
  <c r="F236"/>
  <c r="F237" s="1"/>
  <c r="E236"/>
  <c r="E237" s="1"/>
  <c r="AD234"/>
  <c r="AC234"/>
  <c r="AB234"/>
  <c r="AA234"/>
  <c r="Z234"/>
  <c r="Y234"/>
  <c r="X234"/>
  <c r="W234"/>
  <c r="V234"/>
  <c r="U234"/>
  <c r="T234"/>
  <c r="S234"/>
  <c r="P234"/>
  <c r="O234"/>
  <c r="N234"/>
  <c r="M234"/>
  <c r="L234"/>
  <c r="K234"/>
  <c r="J234"/>
  <c r="I234"/>
  <c r="R233"/>
  <c r="R234" s="1"/>
  <c r="Q233"/>
  <c r="Q234" s="1"/>
  <c r="H233"/>
  <c r="H234" s="1"/>
  <c r="G233"/>
  <c r="G234" s="1"/>
  <c r="F233"/>
  <c r="F234" s="1"/>
  <c r="E233"/>
  <c r="E234" s="1"/>
  <c r="AD231"/>
  <c r="AC231"/>
  <c r="AB231"/>
  <c r="AA231"/>
  <c r="Z231"/>
  <c r="Y231"/>
  <c r="X231"/>
  <c r="W231"/>
  <c r="V231"/>
  <c r="U231"/>
  <c r="T231"/>
  <c r="S231"/>
  <c r="P231"/>
  <c r="O231"/>
  <c r="N231"/>
  <c r="M231"/>
  <c r="L231"/>
  <c r="K231"/>
  <c r="J231"/>
  <c r="I231"/>
  <c r="R230"/>
  <c r="R231" s="1"/>
  <c r="Q230"/>
  <c r="Q231" s="1"/>
  <c r="H230"/>
  <c r="H231" s="1"/>
  <c r="G230"/>
  <c r="G231" s="1"/>
  <c r="F230"/>
  <c r="F231" s="1"/>
  <c r="E230"/>
  <c r="E231" s="1"/>
  <c r="AD228"/>
  <c r="AC228"/>
  <c r="AB228"/>
  <c r="AA228"/>
  <c r="Z228"/>
  <c r="Y228"/>
  <c r="X228"/>
  <c r="W228"/>
  <c r="V228"/>
  <c r="U228"/>
  <c r="T228"/>
  <c r="S228"/>
  <c r="P228"/>
  <c r="O228"/>
  <c r="N228"/>
  <c r="M228"/>
  <c r="L228"/>
  <c r="K228"/>
  <c r="J228"/>
  <c r="I228"/>
  <c r="R227"/>
  <c r="Q227"/>
  <c r="H227"/>
  <c r="G227"/>
  <c r="F227"/>
  <c r="E227"/>
  <c r="R226"/>
  <c r="R228" s="1"/>
  <c r="Q226"/>
  <c r="H226"/>
  <c r="H228" s="1"/>
  <c r="G226"/>
  <c r="F226"/>
  <c r="F228" s="1"/>
  <c r="E226"/>
  <c r="AD224"/>
  <c r="AC224"/>
  <c r="AB224"/>
  <c r="AA224"/>
  <c r="Z224"/>
  <c r="Y224"/>
  <c r="X224"/>
  <c r="W224"/>
  <c r="V224"/>
  <c r="U224"/>
  <c r="T224"/>
  <c r="S224"/>
  <c r="P224"/>
  <c r="O224"/>
  <c r="N224"/>
  <c r="M224"/>
  <c r="L224"/>
  <c r="K224"/>
  <c r="J224"/>
  <c r="I224"/>
  <c r="R223"/>
  <c r="R224" s="1"/>
  <c r="Q223"/>
  <c r="Q224" s="1"/>
  <c r="H223"/>
  <c r="H224" s="1"/>
  <c r="G223"/>
  <c r="G224" s="1"/>
  <c r="F223"/>
  <c r="F224" s="1"/>
  <c r="E223"/>
  <c r="E224" s="1"/>
  <c r="AD221"/>
  <c r="AC221"/>
  <c r="AB221"/>
  <c r="AA221"/>
  <c r="Z221"/>
  <c r="Y221"/>
  <c r="X221"/>
  <c r="W221"/>
  <c r="V221"/>
  <c r="U221"/>
  <c r="T221"/>
  <c r="S221"/>
  <c r="P221"/>
  <c r="O221"/>
  <c r="N221"/>
  <c r="M221"/>
  <c r="L221"/>
  <c r="K221"/>
  <c r="J221"/>
  <c r="I221"/>
  <c r="R220"/>
  <c r="Q220"/>
  <c r="H220"/>
  <c r="G220"/>
  <c r="F220"/>
  <c r="E220"/>
  <c r="R219"/>
  <c r="Q219"/>
  <c r="Q221" s="1"/>
  <c r="H219"/>
  <c r="G219"/>
  <c r="G221" s="1"/>
  <c r="F219"/>
  <c r="E219"/>
  <c r="E221" s="1"/>
  <c r="AD217"/>
  <c r="AC217"/>
  <c r="AB217"/>
  <c r="AA217"/>
  <c r="Z217"/>
  <c r="Y217"/>
  <c r="X217"/>
  <c r="W217"/>
  <c r="V217"/>
  <c r="U217"/>
  <c r="T217"/>
  <c r="S217"/>
  <c r="P217"/>
  <c r="O217"/>
  <c r="N217"/>
  <c r="M217"/>
  <c r="L217"/>
  <c r="K217"/>
  <c r="J217"/>
  <c r="I217"/>
  <c r="R216"/>
  <c r="R217" s="1"/>
  <c r="Q216"/>
  <c r="Q217" s="1"/>
  <c r="H216"/>
  <c r="H217" s="1"/>
  <c r="G216"/>
  <c r="G217" s="1"/>
  <c r="F216"/>
  <c r="F217" s="1"/>
  <c r="E216"/>
  <c r="E217" s="1"/>
  <c r="AD214"/>
  <c r="AC214"/>
  <c r="AB214"/>
  <c r="AA214"/>
  <c r="Z214"/>
  <c r="Y214"/>
  <c r="X214"/>
  <c r="W214"/>
  <c r="V214"/>
  <c r="U214"/>
  <c r="T214"/>
  <c r="S214"/>
  <c r="P214"/>
  <c r="O214"/>
  <c r="N214"/>
  <c r="M214"/>
  <c r="L214"/>
  <c r="K214"/>
  <c r="J214"/>
  <c r="I214"/>
  <c r="R213"/>
  <c r="R214" s="1"/>
  <c r="Q213"/>
  <c r="Q214" s="1"/>
  <c r="H213"/>
  <c r="H214" s="1"/>
  <c r="G213"/>
  <c r="G214" s="1"/>
  <c r="F213"/>
  <c r="F214" s="1"/>
  <c r="E213"/>
  <c r="E214" s="1"/>
  <c r="AD211"/>
  <c r="AC211"/>
  <c r="AB211"/>
  <c r="AA211"/>
  <c r="Z211"/>
  <c r="Y211"/>
  <c r="X211"/>
  <c r="W211"/>
  <c r="V211"/>
  <c r="U211"/>
  <c r="T211"/>
  <c r="S211"/>
  <c r="P211"/>
  <c r="O211"/>
  <c r="N211"/>
  <c r="M211"/>
  <c r="L211"/>
  <c r="K211"/>
  <c r="J211"/>
  <c r="I211"/>
  <c r="R210"/>
  <c r="R211" s="1"/>
  <c r="Q210"/>
  <c r="Q211" s="1"/>
  <c r="H210"/>
  <c r="H211" s="1"/>
  <c r="G210"/>
  <c r="G211" s="1"/>
  <c r="F210"/>
  <c r="F211" s="1"/>
  <c r="E210"/>
  <c r="E211" s="1"/>
  <c r="AD208"/>
  <c r="AC208"/>
  <c r="AC266" s="1"/>
  <c r="AB208"/>
  <c r="AA208"/>
  <c r="AA266" s="1"/>
  <c r="Z208"/>
  <c r="Y208"/>
  <c r="Y266" s="1"/>
  <c r="X208"/>
  <c r="W208"/>
  <c r="W266" s="1"/>
  <c r="V208"/>
  <c r="U208"/>
  <c r="U266" s="1"/>
  <c r="T208"/>
  <c r="S208"/>
  <c r="S266" s="1"/>
  <c r="P208"/>
  <c r="O208"/>
  <c r="O266" s="1"/>
  <c r="N208"/>
  <c r="M208"/>
  <c r="M266" s="1"/>
  <c r="L208"/>
  <c r="K208"/>
  <c r="K266" s="1"/>
  <c r="J208"/>
  <c r="I208"/>
  <c r="I266" s="1"/>
  <c r="R207"/>
  <c r="R208" s="1"/>
  <c r="Q207"/>
  <c r="Q208" s="1"/>
  <c r="H207"/>
  <c r="H208" s="1"/>
  <c r="G207"/>
  <c r="G208" s="1"/>
  <c r="F207"/>
  <c r="F208" s="1"/>
  <c r="E207"/>
  <c r="E208" s="1"/>
  <c r="AD203"/>
  <c r="AC203"/>
  <c r="AB203"/>
  <c r="AA203"/>
  <c r="Z203"/>
  <c r="Y203"/>
  <c r="X203"/>
  <c r="W203"/>
  <c r="V203"/>
  <c r="U203"/>
  <c r="T203"/>
  <c r="S203"/>
  <c r="P203"/>
  <c r="O203"/>
  <c r="N203"/>
  <c r="M203"/>
  <c r="L203"/>
  <c r="K203"/>
  <c r="J203"/>
  <c r="I203"/>
  <c r="R202"/>
  <c r="R203" s="1"/>
  <c r="Q202"/>
  <c r="Q203" s="1"/>
  <c r="H202"/>
  <c r="H203" s="1"/>
  <c r="G202"/>
  <c r="G203" s="1"/>
  <c r="F202"/>
  <c r="F203" s="1"/>
  <c r="E202"/>
  <c r="E203" s="1"/>
  <c r="AD200"/>
  <c r="AC200"/>
  <c r="AB200"/>
  <c r="AA200"/>
  <c r="Z200"/>
  <c r="Y200"/>
  <c r="X200"/>
  <c r="W200"/>
  <c r="V200"/>
  <c r="U200"/>
  <c r="T200"/>
  <c r="S200"/>
  <c r="P200"/>
  <c r="O200"/>
  <c r="N200"/>
  <c r="M200"/>
  <c r="L200"/>
  <c r="K200"/>
  <c r="J200"/>
  <c r="I200"/>
  <c r="R199"/>
  <c r="Q199"/>
  <c r="H199"/>
  <c r="G199"/>
  <c r="F199"/>
  <c r="E199"/>
  <c r="R198"/>
  <c r="Q198"/>
  <c r="H198"/>
  <c r="G198"/>
  <c r="F198"/>
  <c r="E198"/>
  <c r="R197"/>
  <c r="Q197"/>
  <c r="H197"/>
  <c r="G197"/>
  <c r="F197"/>
  <c r="E197"/>
  <c r="R196"/>
  <c r="Q196"/>
  <c r="H196"/>
  <c r="G196"/>
  <c r="F196"/>
  <c r="E196"/>
  <c r="R195"/>
  <c r="Q195"/>
  <c r="H195"/>
  <c r="G195"/>
  <c r="F195"/>
  <c r="E195"/>
  <c r="R194"/>
  <c r="Q194"/>
  <c r="H194"/>
  <c r="G194"/>
  <c r="F194"/>
  <c r="E194"/>
  <c r="R193"/>
  <c r="Q193"/>
  <c r="H193"/>
  <c r="G193"/>
  <c r="F193"/>
  <c r="E193"/>
  <c r="R192"/>
  <c r="Q192"/>
  <c r="H192"/>
  <c r="G192"/>
  <c r="F192"/>
  <c r="E192"/>
  <c r="R191"/>
  <c r="Q191"/>
  <c r="H191"/>
  <c r="G191"/>
  <c r="F191"/>
  <c r="E191"/>
  <c r="R190"/>
  <c r="Q190"/>
  <c r="H190"/>
  <c r="G190"/>
  <c r="F190"/>
  <c r="E190"/>
  <c r="R189"/>
  <c r="Q189"/>
  <c r="H189"/>
  <c r="G189"/>
  <c r="F189"/>
  <c r="E189"/>
  <c r="R188"/>
  <c r="Q188"/>
  <c r="H188"/>
  <c r="G188"/>
  <c r="F188"/>
  <c r="E188"/>
  <c r="R187"/>
  <c r="Q187"/>
  <c r="H187"/>
  <c r="G187"/>
  <c r="F187"/>
  <c r="E187"/>
  <c r="R186"/>
  <c r="Q186"/>
  <c r="H186"/>
  <c r="G186"/>
  <c r="F186"/>
  <c r="E186"/>
  <c r="R185"/>
  <c r="Q185"/>
  <c r="H185"/>
  <c r="G185"/>
  <c r="F185"/>
  <c r="E185"/>
  <c r="R184"/>
  <c r="Q184"/>
  <c r="H184"/>
  <c r="G184"/>
  <c r="F184"/>
  <c r="E184"/>
  <c r="R183"/>
  <c r="Q183"/>
  <c r="H183"/>
  <c r="G183"/>
  <c r="F183"/>
  <c r="E183"/>
  <c r="R182"/>
  <c r="Q182"/>
  <c r="H182"/>
  <c r="G182"/>
  <c r="F182"/>
  <c r="E182"/>
  <c r="R181"/>
  <c r="Q181"/>
  <c r="H181"/>
  <c r="G181"/>
  <c r="F181"/>
  <c r="E181"/>
  <c r="R180"/>
  <c r="Q180"/>
  <c r="H180"/>
  <c r="G180"/>
  <c r="F180"/>
  <c r="E180"/>
  <c r="R179"/>
  <c r="Q179"/>
  <c r="H179"/>
  <c r="G179"/>
  <c r="F179"/>
  <c r="E179"/>
  <c r="R178"/>
  <c r="Q178"/>
  <c r="H178"/>
  <c r="G178"/>
  <c r="F178"/>
  <c r="E178"/>
  <c r="R177"/>
  <c r="Q177"/>
  <c r="H177"/>
  <c r="G177"/>
  <c r="F177"/>
  <c r="E177"/>
  <c r="R176"/>
  <c r="Q176"/>
  <c r="H176"/>
  <c r="G176"/>
  <c r="F176"/>
  <c r="E176"/>
  <c r="R175"/>
  <c r="Q175"/>
  <c r="H175"/>
  <c r="G175"/>
  <c r="F175"/>
  <c r="E175"/>
  <c r="R174"/>
  <c r="Q174"/>
  <c r="H174"/>
  <c r="G174"/>
  <c r="F174"/>
  <c r="E174"/>
  <c r="R173"/>
  <c r="Q173"/>
  <c r="H173"/>
  <c r="G173"/>
  <c r="F173"/>
  <c r="E173"/>
  <c r="R172"/>
  <c r="Q172"/>
  <c r="H172"/>
  <c r="G172"/>
  <c r="F172"/>
  <c r="E172"/>
  <c r="R171"/>
  <c r="Q171"/>
  <c r="H171"/>
  <c r="G171"/>
  <c r="F171"/>
  <c r="E171"/>
  <c r="R170"/>
  <c r="Q170"/>
  <c r="H170"/>
  <c r="G170"/>
  <c r="F170"/>
  <c r="E170"/>
  <c r="R169"/>
  <c r="Q169"/>
  <c r="H169"/>
  <c r="G169"/>
  <c r="F169"/>
  <c r="E169"/>
  <c r="R168"/>
  <c r="Q168"/>
  <c r="H168"/>
  <c r="G168"/>
  <c r="F168"/>
  <c r="E168"/>
  <c r="R167"/>
  <c r="Q167"/>
  <c r="H167"/>
  <c r="G167"/>
  <c r="F167"/>
  <c r="E167"/>
  <c r="R166"/>
  <c r="Q166"/>
  <c r="H166"/>
  <c r="G166"/>
  <c r="F166"/>
  <c r="E166"/>
  <c r="R165"/>
  <c r="Q165"/>
  <c r="H165"/>
  <c r="G165"/>
  <c r="F165"/>
  <c r="E165"/>
  <c r="R164"/>
  <c r="Q164"/>
  <c r="H164"/>
  <c r="G164"/>
  <c r="F164"/>
  <c r="E164"/>
  <c r="R163"/>
  <c r="Q163"/>
  <c r="H163"/>
  <c r="G163"/>
  <c r="F163"/>
  <c r="E163"/>
  <c r="R162"/>
  <c r="Q162"/>
  <c r="H162"/>
  <c r="G162"/>
  <c r="F162"/>
  <c r="E162"/>
  <c r="R161"/>
  <c r="Q161"/>
  <c r="H161"/>
  <c r="G161"/>
  <c r="F161"/>
  <c r="E161"/>
  <c r="R160"/>
  <c r="Q160"/>
  <c r="H160"/>
  <c r="G160"/>
  <c r="F160"/>
  <c r="E160"/>
  <c r="R159"/>
  <c r="Q159"/>
  <c r="H159"/>
  <c r="G159"/>
  <c r="F159"/>
  <c r="E159"/>
  <c r="R158"/>
  <c r="Q158"/>
  <c r="H158"/>
  <c r="G158"/>
  <c r="F158"/>
  <c r="E158"/>
  <c r="R157"/>
  <c r="Q157"/>
  <c r="H157"/>
  <c r="G157"/>
  <c r="F157"/>
  <c r="E157"/>
  <c r="R156"/>
  <c r="Q156"/>
  <c r="H156"/>
  <c r="G156"/>
  <c r="F156"/>
  <c r="E156"/>
  <c r="R155"/>
  <c r="Q155"/>
  <c r="H155"/>
  <c r="G155"/>
  <c r="F155"/>
  <c r="E155"/>
  <c r="R154"/>
  <c r="Q154"/>
  <c r="H154"/>
  <c r="G154"/>
  <c r="F154"/>
  <c r="E154"/>
  <c r="R153"/>
  <c r="Q153"/>
  <c r="H153"/>
  <c r="G153"/>
  <c r="F153"/>
  <c r="E153"/>
  <c r="R152"/>
  <c r="Q152"/>
  <c r="H152"/>
  <c r="G152"/>
  <c r="F152"/>
  <c r="E152"/>
  <c r="R151"/>
  <c r="Q151"/>
  <c r="H151"/>
  <c r="G151"/>
  <c r="F151"/>
  <c r="E151"/>
  <c r="R150"/>
  <c r="Q150"/>
  <c r="H150"/>
  <c r="G150"/>
  <c r="F150"/>
  <c r="E150"/>
  <c r="R149"/>
  <c r="Q149"/>
  <c r="H149"/>
  <c r="G149"/>
  <c r="F149"/>
  <c r="E149"/>
  <c r="R148"/>
  <c r="Q148"/>
  <c r="H148"/>
  <c r="G148"/>
  <c r="F148"/>
  <c r="E148"/>
  <c r="R147"/>
  <c r="Q147"/>
  <c r="H147"/>
  <c r="G147"/>
  <c r="F147"/>
  <c r="E147"/>
  <c r="R146"/>
  <c r="Q146"/>
  <c r="H146"/>
  <c r="G146"/>
  <c r="F146"/>
  <c r="E146"/>
  <c r="R145"/>
  <c r="Q145"/>
  <c r="H145"/>
  <c r="G145"/>
  <c r="F145"/>
  <c r="E145"/>
  <c r="R144"/>
  <c r="Q144"/>
  <c r="H144"/>
  <c r="G144"/>
  <c r="F144"/>
  <c r="E144"/>
  <c r="R143"/>
  <c r="Q143"/>
  <c r="H143"/>
  <c r="G143"/>
  <c r="F143"/>
  <c r="E143"/>
  <c r="R142"/>
  <c r="Q142"/>
  <c r="H142"/>
  <c r="G142"/>
  <c r="F142"/>
  <c r="E142"/>
  <c r="R141"/>
  <c r="Q141"/>
  <c r="H141"/>
  <c r="G141"/>
  <c r="F141"/>
  <c r="E141"/>
  <c r="R140"/>
  <c r="Q140"/>
  <c r="H140"/>
  <c r="G140"/>
  <c r="F140"/>
  <c r="E140"/>
  <c r="R139"/>
  <c r="Q139"/>
  <c r="H139"/>
  <c r="G139"/>
  <c r="F139"/>
  <c r="E139"/>
  <c r="R138"/>
  <c r="Q138"/>
  <c r="H138"/>
  <c r="G138"/>
  <c r="F138"/>
  <c r="E138"/>
  <c r="R137"/>
  <c r="Q137"/>
  <c r="H137"/>
  <c r="G137"/>
  <c r="F137"/>
  <c r="E137"/>
  <c r="R136"/>
  <c r="Q136"/>
  <c r="H136"/>
  <c r="G136"/>
  <c r="F136"/>
  <c r="E136"/>
  <c r="R135"/>
  <c r="Q135"/>
  <c r="H135"/>
  <c r="G135"/>
  <c r="F135"/>
  <c r="E135"/>
  <c r="R134"/>
  <c r="Q134"/>
  <c r="H134"/>
  <c r="G134"/>
  <c r="F134"/>
  <c r="E134"/>
  <c r="R133"/>
  <c r="R200" s="1"/>
  <c r="Q133"/>
  <c r="Q200" s="1"/>
  <c r="H133"/>
  <c r="H200" s="1"/>
  <c r="G133"/>
  <c r="G200" s="1"/>
  <c r="F133"/>
  <c r="F200" s="1"/>
  <c r="E133"/>
  <c r="E200" s="1"/>
  <c r="AD131"/>
  <c r="AC131"/>
  <c r="AB131"/>
  <c r="AA131"/>
  <c r="Z131"/>
  <c r="Y131"/>
  <c r="X131"/>
  <c r="W131"/>
  <c r="V131"/>
  <c r="U131"/>
  <c r="T131"/>
  <c r="S131"/>
  <c r="P131"/>
  <c r="O131"/>
  <c r="N131"/>
  <c r="M131"/>
  <c r="L131"/>
  <c r="K131"/>
  <c r="J131"/>
  <c r="I131"/>
  <c r="R130"/>
  <c r="Q130"/>
  <c r="H130"/>
  <c r="G130"/>
  <c r="F130"/>
  <c r="E130"/>
  <c r="R129"/>
  <c r="Q129"/>
  <c r="H129"/>
  <c r="G129"/>
  <c r="F129"/>
  <c r="E129"/>
  <c r="R128"/>
  <c r="R131" s="1"/>
  <c r="Q128"/>
  <c r="Q131" s="1"/>
  <c r="H128"/>
  <c r="H131" s="1"/>
  <c r="G128"/>
  <c r="G131" s="1"/>
  <c r="F128"/>
  <c r="F131" s="1"/>
  <c r="E128"/>
  <c r="E131" s="1"/>
  <c r="AD126"/>
  <c r="AC126"/>
  <c r="AB126"/>
  <c r="AA126"/>
  <c r="Z126"/>
  <c r="Y126"/>
  <c r="X126"/>
  <c r="W126"/>
  <c r="V126"/>
  <c r="U126"/>
  <c r="T126"/>
  <c r="S126"/>
  <c r="P126"/>
  <c r="O126"/>
  <c r="N126"/>
  <c r="M126"/>
  <c r="L126"/>
  <c r="K126"/>
  <c r="J126"/>
  <c r="I126"/>
  <c r="R125"/>
  <c r="R126" s="1"/>
  <c r="Q125"/>
  <c r="Q126" s="1"/>
  <c r="H125"/>
  <c r="H126" s="1"/>
  <c r="G125"/>
  <c r="G126" s="1"/>
  <c r="F125"/>
  <c r="F126" s="1"/>
  <c r="E125"/>
  <c r="E126" s="1"/>
  <c r="AD123"/>
  <c r="AC123"/>
  <c r="AB123"/>
  <c r="AA123"/>
  <c r="Z123"/>
  <c r="Y123"/>
  <c r="X123"/>
  <c r="W123"/>
  <c r="V123"/>
  <c r="U123"/>
  <c r="T123"/>
  <c r="S123"/>
  <c r="P123"/>
  <c r="O123"/>
  <c r="N123"/>
  <c r="M123"/>
  <c r="L123"/>
  <c r="K123"/>
  <c r="J123"/>
  <c r="I123"/>
  <c r="R122"/>
  <c r="R123" s="1"/>
  <c r="Q122"/>
  <c r="Q123" s="1"/>
  <c r="H122"/>
  <c r="H123" s="1"/>
  <c r="G122"/>
  <c r="G123" s="1"/>
  <c r="F122"/>
  <c r="F123" s="1"/>
  <c r="E122"/>
  <c r="E123" s="1"/>
  <c r="AD120"/>
  <c r="AC120"/>
  <c r="AB120"/>
  <c r="AA120"/>
  <c r="Z120"/>
  <c r="Y120"/>
  <c r="X120"/>
  <c r="W120"/>
  <c r="V120"/>
  <c r="U120"/>
  <c r="T120"/>
  <c r="S120"/>
  <c r="P120"/>
  <c r="O120"/>
  <c r="N120"/>
  <c r="M120"/>
  <c r="L120"/>
  <c r="K120"/>
  <c r="J120"/>
  <c r="I120"/>
  <c r="R119"/>
  <c r="R120" s="1"/>
  <c r="Q119"/>
  <c r="Q120" s="1"/>
  <c r="H119"/>
  <c r="H120" s="1"/>
  <c r="G119"/>
  <c r="G120" s="1"/>
  <c r="F119"/>
  <c r="F120" s="1"/>
  <c r="E119"/>
  <c r="E120" s="1"/>
  <c r="AD117"/>
  <c r="AC117"/>
  <c r="AB117"/>
  <c r="AA117"/>
  <c r="Z117"/>
  <c r="Y117"/>
  <c r="X117"/>
  <c r="W117"/>
  <c r="V117"/>
  <c r="U117"/>
  <c r="T117"/>
  <c r="S117"/>
  <c r="P117"/>
  <c r="O117"/>
  <c r="N117"/>
  <c r="M117"/>
  <c r="L117"/>
  <c r="K117"/>
  <c r="J117"/>
  <c r="I117"/>
  <c r="R116"/>
  <c r="Q116"/>
  <c r="H116"/>
  <c r="G116"/>
  <c r="F116"/>
  <c r="E116"/>
  <c r="R115"/>
  <c r="Q115"/>
  <c r="Q117" s="1"/>
  <c r="H115"/>
  <c r="G115"/>
  <c r="G117" s="1"/>
  <c r="F115"/>
  <c r="E115"/>
  <c r="E117" s="1"/>
  <c r="AD113"/>
  <c r="AC113"/>
  <c r="AB113"/>
  <c r="AA113"/>
  <c r="Z113"/>
  <c r="Y113"/>
  <c r="X113"/>
  <c r="W113"/>
  <c r="V113"/>
  <c r="U113"/>
  <c r="T113"/>
  <c r="S113"/>
  <c r="P113"/>
  <c r="O113"/>
  <c r="N113"/>
  <c r="M113"/>
  <c r="L113"/>
  <c r="K113"/>
  <c r="J113"/>
  <c r="I113"/>
  <c r="R112"/>
  <c r="Q112"/>
  <c r="H112"/>
  <c r="G112"/>
  <c r="F112"/>
  <c r="E112"/>
  <c r="R111"/>
  <c r="Q111"/>
  <c r="Q113" s="1"/>
  <c r="H111"/>
  <c r="G111"/>
  <c r="G113" s="1"/>
  <c r="F111"/>
  <c r="E111"/>
  <c r="E113" s="1"/>
  <c r="AD109"/>
  <c r="AC109"/>
  <c r="AB109"/>
  <c r="AA109"/>
  <c r="Z109"/>
  <c r="Y109"/>
  <c r="X109"/>
  <c r="W109"/>
  <c r="V109"/>
  <c r="U109"/>
  <c r="T109"/>
  <c r="S109"/>
  <c r="P109"/>
  <c r="O109"/>
  <c r="N109"/>
  <c r="M109"/>
  <c r="L109"/>
  <c r="K109"/>
  <c r="J109"/>
  <c r="I109"/>
  <c r="R108"/>
  <c r="R109" s="1"/>
  <c r="Q108"/>
  <c r="Q109" s="1"/>
  <c r="H108"/>
  <c r="H109" s="1"/>
  <c r="G108"/>
  <c r="G109" s="1"/>
  <c r="F108"/>
  <c r="F109" s="1"/>
  <c r="E108"/>
  <c r="E109" s="1"/>
  <c r="AD106"/>
  <c r="AC106"/>
  <c r="AB106"/>
  <c r="AA106"/>
  <c r="Z106"/>
  <c r="Y106"/>
  <c r="X106"/>
  <c r="W106"/>
  <c r="V106"/>
  <c r="U106"/>
  <c r="T106"/>
  <c r="S106"/>
  <c r="P106"/>
  <c r="O106"/>
  <c r="N106"/>
  <c r="M106"/>
  <c r="L106"/>
  <c r="K106"/>
  <c r="J106"/>
  <c r="I106"/>
  <c r="R105"/>
  <c r="R106" s="1"/>
  <c r="Q105"/>
  <c r="Q106" s="1"/>
  <c r="H105"/>
  <c r="H106" s="1"/>
  <c r="G105"/>
  <c r="G106" s="1"/>
  <c r="F105"/>
  <c r="F106" s="1"/>
  <c r="E105"/>
  <c r="E106" s="1"/>
  <c r="AD103"/>
  <c r="AC103"/>
  <c r="AB103"/>
  <c r="AA103"/>
  <c r="Z103"/>
  <c r="Y103"/>
  <c r="X103"/>
  <c r="W103"/>
  <c r="V103"/>
  <c r="U103"/>
  <c r="T103"/>
  <c r="S103"/>
  <c r="P103"/>
  <c r="O103"/>
  <c r="N103"/>
  <c r="M103"/>
  <c r="L103"/>
  <c r="K103"/>
  <c r="J103"/>
  <c r="I103"/>
  <c r="R102"/>
  <c r="Q102"/>
  <c r="H102"/>
  <c r="G102"/>
  <c r="F102"/>
  <c r="E102"/>
  <c r="R101"/>
  <c r="Q101"/>
  <c r="H101"/>
  <c r="G101"/>
  <c r="F101"/>
  <c r="E101"/>
  <c r="R100"/>
  <c r="Q100"/>
  <c r="H100"/>
  <c r="G100"/>
  <c r="F100"/>
  <c r="E100"/>
  <c r="R99"/>
  <c r="Q99"/>
  <c r="H99"/>
  <c r="G99"/>
  <c r="F99"/>
  <c r="E99"/>
  <c r="R98"/>
  <c r="Q98"/>
  <c r="H98"/>
  <c r="G98"/>
  <c r="F98"/>
  <c r="E98"/>
  <c r="R97"/>
  <c r="Q97"/>
  <c r="H97"/>
  <c r="G97"/>
  <c r="F97"/>
  <c r="E97"/>
  <c r="R96"/>
  <c r="R103" s="1"/>
  <c r="Q96"/>
  <c r="H96"/>
  <c r="H103" s="1"/>
  <c r="G96"/>
  <c r="F96"/>
  <c r="F103" s="1"/>
  <c r="E96"/>
  <c r="AD94"/>
  <c r="AC94"/>
  <c r="AB94"/>
  <c r="AA94"/>
  <c r="Z94"/>
  <c r="Y94"/>
  <c r="X94"/>
  <c r="W94"/>
  <c r="V94"/>
  <c r="U94"/>
  <c r="T94"/>
  <c r="S94"/>
  <c r="P94"/>
  <c r="O94"/>
  <c r="N94"/>
  <c r="M94"/>
  <c r="L94"/>
  <c r="K94"/>
  <c r="J94"/>
  <c r="I94"/>
  <c r="R93"/>
  <c r="Q93"/>
  <c r="H93"/>
  <c r="G93"/>
  <c r="F93"/>
  <c r="E93"/>
  <c r="R92"/>
  <c r="Q92"/>
  <c r="H92"/>
  <c r="G92"/>
  <c r="F92"/>
  <c r="E92"/>
  <c r="R91"/>
  <c r="Q91"/>
  <c r="H91"/>
  <c r="G91"/>
  <c r="F91"/>
  <c r="E91"/>
  <c r="R90"/>
  <c r="Q90"/>
  <c r="H90"/>
  <c r="G90"/>
  <c r="F90"/>
  <c r="E90"/>
  <c r="R89"/>
  <c r="Q89"/>
  <c r="H89"/>
  <c r="G89"/>
  <c r="F89"/>
  <c r="E89"/>
  <c r="R88"/>
  <c r="Q88"/>
  <c r="H88"/>
  <c r="G88"/>
  <c r="F88"/>
  <c r="E88"/>
  <c r="R87"/>
  <c r="Q87"/>
  <c r="H87"/>
  <c r="G87"/>
  <c r="F87"/>
  <c r="E87"/>
  <c r="R86"/>
  <c r="Q86"/>
  <c r="H86"/>
  <c r="G86"/>
  <c r="F86"/>
  <c r="E86"/>
  <c r="R85"/>
  <c r="Q85"/>
  <c r="H85"/>
  <c r="G85"/>
  <c r="F85"/>
  <c r="E85"/>
  <c r="R84"/>
  <c r="Q84"/>
  <c r="H84"/>
  <c r="G84"/>
  <c r="F84"/>
  <c r="E84"/>
  <c r="R83"/>
  <c r="Q83"/>
  <c r="H83"/>
  <c r="G83"/>
  <c r="F83"/>
  <c r="E83"/>
  <c r="R82"/>
  <c r="Q82"/>
  <c r="H82"/>
  <c r="G82"/>
  <c r="F82"/>
  <c r="E82"/>
  <c r="R81"/>
  <c r="Q81"/>
  <c r="H81"/>
  <c r="G81"/>
  <c r="F81"/>
  <c r="E81"/>
  <c r="R80"/>
  <c r="Q80"/>
  <c r="H80"/>
  <c r="G80"/>
  <c r="F80"/>
  <c r="E80"/>
  <c r="R79"/>
  <c r="Q79"/>
  <c r="H79"/>
  <c r="G79"/>
  <c r="F79"/>
  <c r="E79"/>
  <c r="R78"/>
  <c r="Q78"/>
  <c r="H78"/>
  <c r="G78"/>
  <c r="F78"/>
  <c r="E78"/>
  <c r="R77"/>
  <c r="Q77"/>
  <c r="H77"/>
  <c r="G77"/>
  <c r="F77"/>
  <c r="E77"/>
  <c r="R76"/>
  <c r="Q76"/>
  <c r="H76"/>
  <c r="G76"/>
  <c r="F76"/>
  <c r="E76"/>
  <c r="R75"/>
  <c r="Q75"/>
  <c r="H75"/>
  <c r="G75"/>
  <c r="F75"/>
  <c r="E75"/>
  <c r="R74"/>
  <c r="Q74"/>
  <c r="H74"/>
  <c r="G74"/>
  <c r="F74"/>
  <c r="E74"/>
  <c r="R73"/>
  <c r="Q73"/>
  <c r="H73"/>
  <c r="G73"/>
  <c r="F73"/>
  <c r="E73"/>
  <c r="R72"/>
  <c r="R94" s="1"/>
  <c r="Q72"/>
  <c r="H72"/>
  <c r="H94" s="1"/>
  <c r="G72"/>
  <c r="E72" s="1"/>
  <c r="F72"/>
  <c r="F94" s="1"/>
  <c r="AD70"/>
  <c r="AC70"/>
  <c r="AB70"/>
  <c r="AA70"/>
  <c r="Z70"/>
  <c r="Y70"/>
  <c r="X70"/>
  <c r="W70"/>
  <c r="V70"/>
  <c r="U70"/>
  <c r="T70"/>
  <c r="S70"/>
  <c r="P70"/>
  <c r="O70"/>
  <c r="N70"/>
  <c r="M70"/>
  <c r="L70"/>
  <c r="K70"/>
  <c r="J70"/>
  <c r="I70"/>
  <c r="R69"/>
  <c r="R70" s="1"/>
  <c r="Q69"/>
  <c r="Q70" s="1"/>
  <c r="H69"/>
  <c r="H70" s="1"/>
  <c r="G69"/>
  <c r="G70" s="1"/>
  <c r="E69"/>
  <c r="E70" s="1"/>
  <c r="AD67"/>
  <c r="AC67"/>
  <c r="AB67"/>
  <c r="AA67"/>
  <c r="Z67"/>
  <c r="Y67"/>
  <c r="X67"/>
  <c r="W67"/>
  <c r="V67"/>
  <c r="U67"/>
  <c r="T67"/>
  <c r="S67"/>
  <c r="P67"/>
  <c r="O67"/>
  <c r="N67"/>
  <c r="M67"/>
  <c r="L67"/>
  <c r="K67"/>
  <c r="J67"/>
  <c r="I67"/>
  <c r="R66"/>
  <c r="Q66"/>
  <c r="H66"/>
  <c r="G66"/>
  <c r="F66"/>
  <c r="E66"/>
  <c r="R65"/>
  <c r="Q65"/>
  <c r="H65"/>
  <c r="G65"/>
  <c r="F65"/>
  <c r="E65"/>
  <c r="R64"/>
  <c r="Q64"/>
  <c r="H64"/>
  <c r="G64"/>
  <c r="F64"/>
  <c r="E64"/>
  <c r="R63"/>
  <c r="Q63"/>
  <c r="H63"/>
  <c r="G63"/>
  <c r="F63"/>
  <c r="E63"/>
  <c r="R62"/>
  <c r="Q62"/>
  <c r="H62"/>
  <c r="G62"/>
  <c r="F62"/>
  <c r="E62"/>
  <c r="R61"/>
  <c r="Q61"/>
  <c r="H61"/>
  <c r="F61" s="1"/>
  <c r="G61"/>
  <c r="E61"/>
  <c r="R60"/>
  <c r="R67" s="1"/>
  <c r="Q60"/>
  <c r="H60"/>
  <c r="H67" s="1"/>
  <c r="G60"/>
  <c r="E60"/>
  <c r="AD58"/>
  <c r="AC58"/>
  <c r="AB58"/>
  <c r="AA58"/>
  <c r="Z58"/>
  <c r="Y58"/>
  <c r="X58"/>
  <c r="W58"/>
  <c r="V58"/>
  <c r="U58"/>
  <c r="T58"/>
  <c r="S58"/>
  <c r="P58"/>
  <c r="O58"/>
  <c r="N58"/>
  <c r="M58"/>
  <c r="L58"/>
  <c r="K58"/>
  <c r="J58"/>
  <c r="I58"/>
  <c r="R57"/>
  <c r="Q57"/>
  <c r="H57"/>
  <c r="G57"/>
  <c r="F57"/>
  <c r="E57"/>
  <c r="R56"/>
  <c r="Q56"/>
  <c r="H56"/>
  <c r="G56"/>
  <c r="F56"/>
  <c r="E56"/>
  <c r="R55"/>
  <c r="Q55"/>
  <c r="H55"/>
  <c r="G55"/>
  <c r="F55"/>
  <c r="E55"/>
  <c r="R54"/>
  <c r="Q54"/>
  <c r="H54"/>
  <c r="F54" s="1"/>
  <c r="G54"/>
  <c r="E54"/>
  <c r="R53"/>
  <c r="Q53"/>
  <c r="H53"/>
  <c r="F53" s="1"/>
  <c r="G53"/>
  <c r="E53"/>
  <c r="R52"/>
  <c r="R58" s="1"/>
  <c r="Q52"/>
  <c r="H52"/>
  <c r="H58" s="1"/>
  <c r="G52"/>
  <c r="F52"/>
  <c r="E52"/>
  <c r="AD50"/>
  <c r="AC50"/>
  <c r="AB50"/>
  <c r="AA50"/>
  <c r="Z50"/>
  <c r="Y50"/>
  <c r="X50"/>
  <c r="W50"/>
  <c r="V50"/>
  <c r="U50"/>
  <c r="T50"/>
  <c r="S50"/>
  <c r="P50"/>
  <c r="O50"/>
  <c r="N50"/>
  <c r="M50"/>
  <c r="L50"/>
  <c r="K50"/>
  <c r="J50"/>
  <c r="I50"/>
  <c r="R49"/>
  <c r="R50" s="1"/>
  <c r="Q49"/>
  <c r="Q50" s="1"/>
  <c r="H49"/>
  <c r="H50" s="1"/>
  <c r="G49"/>
  <c r="E49" s="1"/>
  <c r="E50" s="1"/>
  <c r="F49"/>
  <c r="F50" s="1"/>
  <c r="AD47"/>
  <c r="AC47"/>
  <c r="AB47"/>
  <c r="AA47"/>
  <c r="Z47"/>
  <c r="Y47"/>
  <c r="X47"/>
  <c r="W47"/>
  <c r="V47"/>
  <c r="U47"/>
  <c r="T47"/>
  <c r="S47"/>
  <c r="P47"/>
  <c r="O47"/>
  <c r="N47"/>
  <c r="M47"/>
  <c r="L47"/>
  <c r="K47"/>
  <c r="J47"/>
  <c r="I47"/>
  <c r="F47"/>
  <c r="R46"/>
  <c r="R47" s="1"/>
  <c r="Q46"/>
  <c r="Q47" s="1"/>
  <c r="H46"/>
  <c r="H47" s="1"/>
  <c r="G46"/>
  <c r="G47" s="1"/>
  <c r="F46"/>
  <c r="AD44"/>
  <c r="AC44"/>
  <c r="AB44"/>
  <c r="AA44"/>
  <c r="Z44"/>
  <c r="Y44"/>
  <c r="X44"/>
  <c r="W44"/>
  <c r="V44"/>
  <c r="U44"/>
  <c r="T44"/>
  <c r="S44"/>
  <c r="P44"/>
  <c r="O44"/>
  <c r="N44"/>
  <c r="M44"/>
  <c r="L44"/>
  <c r="K44"/>
  <c r="J44"/>
  <c r="I44"/>
  <c r="R43"/>
  <c r="Q43"/>
  <c r="H43"/>
  <c r="G43"/>
  <c r="E43" s="1"/>
  <c r="F43"/>
  <c r="R42"/>
  <c r="R44" s="1"/>
  <c r="Q42"/>
  <c r="Q44" s="1"/>
  <c r="H42"/>
  <c r="H44" s="1"/>
  <c r="G42"/>
  <c r="G44" s="1"/>
  <c r="F42"/>
  <c r="F44" s="1"/>
  <c r="E42"/>
  <c r="AD40"/>
  <c r="AC40"/>
  <c r="AB40"/>
  <c r="AA40"/>
  <c r="Z40"/>
  <c r="Y40"/>
  <c r="X40"/>
  <c r="W40"/>
  <c r="V40"/>
  <c r="U40"/>
  <c r="T40"/>
  <c r="S40"/>
  <c r="P40"/>
  <c r="O40"/>
  <c r="N40"/>
  <c r="M40"/>
  <c r="L40"/>
  <c r="K40"/>
  <c r="J40"/>
  <c r="I40"/>
  <c r="R39"/>
  <c r="R40" s="1"/>
  <c r="Q39"/>
  <c r="Q40" s="1"/>
  <c r="H39"/>
  <c r="H40" s="1"/>
  <c r="G39"/>
  <c r="G40" s="1"/>
  <c r="F39"/>
  <c r="F40" s="1"/>
  <c r="E39"/>
  <c r="E40" s="1"/>
  <c r="AD37"/>
  <c r="AC37"/>
  <c r="AB37"/>
  <c r="AA37"/>
  <c r="Z37"/>
  <c r="Y37"/>
  <c r="X37"/>
  <c r="W37"/>
  <c r="V37"/>
  <c r="U37"/>
  <c r="T37"/>
  <c r="S37"/>
  <c r="P37"/>
  <c r="O37"/>
  <c r="N37"/>
  <c r="M37"/>
  <c r="L37"/>
  <c r="K37"/>
  <c r="J37"/>
  <c r="I37"/>
  <c r="R36"/>
  <c r="Q36"/>
  <c r="H36"/>
  <c r="G36"/>
  <c r="E36" s="1"/>
  <c r="F36"/>
  <c r="R35"/>
  <c r="Q35"/>
  <c r="H35"/>
  <c r="G35"/>
  <c r="E35" s="1"/>
  <c r="F35"/>
  <c r="R34"/>
  <c r="Q34"/>
  <c r="H34"/>
  <c r="G34"/>
  <c r="F34"/>
  <c r="E34"/>
  <c r="R33"/>
  <c r="Q33"/>
  <c r="H33"/>
  <c r="G33"/>
  <c r="E33" s="1"/>
  <c r="F33"/>
  <c r="R32"/>
  <c r="Q32"/>
  <c r="H32"/>
  <c r="G32"/>
  <c r="E32" s="1"/>
  <c r="F32"/>
  <c r="R31"/>
  <c r="Q31"/>
  <c r="H31"/>
  <c r="G31"/>
  <c r="E31" s="1"/>
  <c r="F31"/>
  <c r="R30"/>
  <c r="Q30"/>
  <c r="H30"/>
  <c r="G30"/>
  <c r="F30"/>
  <c r="E30"/>
  <c r="R29"/>
  <c r="Q29"/>
  <c r="H29"/>
  <c r="G29"/>
  <c r="E29" s="1"/>
  <c r="F29"/>
  <c r="R28"/>
  <c r="Q28"/>
  <c r="H28"/>
  <c r="G28"/>
  <c r="E28" s="1"/>
  <c r="F28"/>
  <c r="R27"/>
  <c r="Q27"/>
  <c r="H27"/>
  <c r="G27"/>
  <c r="F27"/>
  <c r="E27"/>
  <c r="R26"/>
  <c r="R37" s="1"/>
  <c r="Q26"/>
  <c r="Q37" s="1"/>
  <c r="H26"/>
  <c r="H37" s="1"/>
  <c r="G26"/>
  <c r="G37" s="1"/>
  <c r="F26"/>
  <c r="F37" s="1"/>
  <c r="E26"/>
  <c r="AD24"/>
  <c r="AC24"/>
  <c r="AB24"/>
  <c r="AA24"/>
  <c r="Z24"/>
  <c r="Y24"/>
  <c r="X24"/>
  <c r="W24"/>
  <c r="V24"/>
  <c r="U24"/>
  <c r="T24"/>
  <c r="S24"/>
  <c r="P24"/>
  <c r="O24"/>
  <c r="N24"/>
  <c r="M24"/>
  <c r="L24"/>
  <c r="K24"/>
  <c r="J24"/>
  <c r="I24"/>
  <c r="R23"/>
  <c r="R24" s="1"/>
  <c r="Q23"/>
  <c r="Q24" s="1"/>
  <c r="H23"/>
  <c r="H24" s="1"/>
  <c r="G23"/>
  <c r="G24" s="1"/>
  <c r="F23"/>
  <c r="F24" s="1"/>
  <c r="E23"/>
  <c r="E24" s="1"/>
  <c r="AD21"/>
  <c r="AC21"/>
  <c r="AB21"/>
  <c r="AA21"/>
  <c r="Z21"/>
  <c r="Y21"/>
  <c r="X21"/>
  <c r="W21"/>
  <c r="V21"/>
  <c r="U21"/>
  <c r="T21"/>
  <c r="S21"/>
  <c r="P21"/>
  <c r="O21"/>
  <c r="N21"/>
  <c r="M21"/>
  <c r="L21"/>
  <c r="K21"/>
  <c r="J21"/>
  <c r="I21"/>
  <c r="R20"/>
  <c r="Q20"/>
  <c r="H20"/>
  <c r="G20"/>
  <c r="F20"/>
  <c r="E20"/>
  <c r="R19"/>
  <c r="R21" s="1"/>
  <c r="Q19"/>
  <c r="Q21" s="1"/>
  <c r="H19"/>
  <c r="H21" s="1"/>
  <c r="G19"/>
  <c r="G21" s="1"/>
  <c r="F19"/>
  <c r="F21" s="1"/>
  <c r="E19"/>
  <c r="E21" s="1"/>
  <c r="AD17"/>
  <c r="AC17"/>
  <c r="AB17"/>
  <c r="AA17"/>
  <c r="Z17"/>
  <c r="Y17"/>
  <c r="X17"/>
  <c r="W17"/>
  <c r="V17"/>
  <c r="U17"/>
  <c r="T17"/>
  <c r="S17"/>
  <c r="P17"/>
  <c r="O17"/>
  <c r="N17"/>
  <c r="M17"/>
  <c r="L17"/>
  <c r="K17"/>
  <c r="J17"/>
  <c r="I17"/>
  <c r="R16"/>
  <c r="Q16"/>
  <c r="H16"/>
  <c r="G16"/>
  <c r="E16" s="1"/>
  <c r="F16"/>
  <c r="R15"/>
  <c r="Q15"/>
  <c r="H15"/>
  <c r="G15"/>
  <c r="E15" s="1"/>
  <c r="F15"/>
  <c r="R14"/>
  <c r="Q14"/>
  <c r="H14"/>
  <c r="G14"/>
  <c r="F14"/>
  <c r="E14"/>
  <c r="R13"/>
  <c r="Q13"/>
  <c r="H13"/>
  <c r="G13"/>
  <c r="E13" s="1"/>
  <c r="F13"/>
  <c r="R12"/>
  <c r="Q12"/>
  <c r="H12"/>
  <c r="G12"/>
  <c r="E12" s="1"/>
  <c r="F12"/>
  <c r="R11"/>
  <c r="Q11"/>
  <c r="H11"/>
  <c r="G11"/>
  <c r="F11"/>
  <c r="E11"/>
  <c r="A11"/>
  <c r="A12" s="1"/>
  <c r="A13" s="1"/>
  <c r="A14" s="1"/>
  <c r="A15" s="1"/>
  <c r="A16" s="1"/>
  <c r="A19" s="1"/>
  <c r="A20" s="1"/>
  <c r="A23" s="1"/>
  <c r="A26" s="1"/>
  <c r="A27" s="1"/>
  <c r="A28" s="1"/>
  <c r="A29" s="1"/>
  <c r="A30" s="1"/>
  <c r="A31" s="1"/>
  <c r="A32" s="1"/>
  <c r="A33" s="1"/>
  <c r="A34" s="1"/>
  <c r="A35" s="1"/>
  <c r="A36" s="1"/>
  <c r="A39" s="1"/>
  <c r="A42" s="1"/>
  <c r="A43" s="1"/>
  <c r="A46" s="1"/>
  <c r="A49" s="1"/>
  <c r="A52" s="1"/>
  <c r="A53" s="1"/>
  <c r="A54" s="1"/>
  <c r="A55" s="1"/>
  <c r="A56" s="1"/>
  <c r="A57" s="1"/>
  <c r="A60" s="1"/>
  <c r="A61" s="1"/>
  <c r="A62" s="1"/>
  <c r="A63" s="1"/>
  <c r="A64" s="1"/>
  <c r="A65" s="1"/>
  <c r="A66" s="1"/>
  <c r="A69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6" s="1"/>
  <c r="A97" s="1"/>
  <c r="A98" s="1"/>
  <c r="A99" s="1"/>
  <c r="A100" s="1"/>
  <c r="A101" s="1"/>
  <c r="A102" s="1"/>
  <c r="A105" s="1"/>
  <c r="A108" s="1"/>
  <c r="A111" s="1"/>
  <c r="A112" s="1"/>
  <c r="A115" s="1"/>
  <c r="A116" s="1"/>
  <c r="A119" s="1"/>
  <c r="A122" s="1"/>
  <c r="A125" s="1"/>
  <c r="A128" s="1"/>
  <c r="A129" s="1"/>
  <c r="A130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2" s="1"/>
  <c r="A207" s="1"/>
  <c r="A210" s="1"/>
  <c r="A213" s="1"/>
  <c r="A216" s="1"/>
  <c r="A219" s="1"/>
  <c r="A220" s="1"/>
  <c r="A223" s="1"/>
  <c r="A226" s="1"/>
  <c r="A227" s="1"/>
  <c r="A230" s="1"/>
  <c r="A233" s="1"/>
  <c r="A236" s="1"/>
  <c r="A239" s="1"/>
  <c r="A242" s="1"/>
  <c r="A245" s="1"/>
  <c r="A248" s="1"/>
  <c r="A251" s="1"/>
  <c r="A252" s="1"/>
  <c r="A255" s="1"/>
  <c r="A258" s="1"/>
  <c r="A261" s="1"/>
  <c r="A264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2" s="1"/>
  <c r="A283" s="1"/>
  <c r="A284" s="1"/>
  <c r="A285" s="1"/>
  <c r="A289" s="1"/>
  <c r="A290" s="1"/>
  <c r="A291" s="1"/>
  <c r="A292" s="1"/>
  <c r="R10"/>
  <c r="R17" s="1"/>
  <c r="Q10"/>
  <c r="H10"/>
  <c r="H17" s="1"/>
  <c r="G10"/>
  <c r="F10"/>
  <c r="F17" s="1"/>
  <c r="E10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E37" l="1"/>
  <c r="G50"/>
  <c r="F58"/>
  <c r="F69"/>
  <c r="F70" s="1"/>
  <c r="E94"/>
  <c r="G94"/>
  <c r="Q94"/>
  <c r="J266"/>
  <c r="L266"/>
  <c r="N266"/>
  <c r="P266"/>
  <c r="T266"/>
  <c r="V266"/>
  <c r="X266"/>
  <c r="Z266"/>
  <c r="AB266"/>
  <c r="AD266"/>
  <c r="F221"/>
  <c r="F266" s="1"/>
  <c r="H221"/>
  <c r="H266" s="1"/>
  <c r="R221"/>
  <c r="R266" s="1"/>
  <c r="F253"/>
  <c r="H253"/>
  <c r="R253"/>
  <c r="F280"/>
  <c r="H280"/>
  <c r="R280"/>
  <c r="F286"/>
  <c r="H286"/>
  <c r="R286"/>
  <c r="F293"/>
  <c r="H293"/>
  <c r="R293"/>
  <c r="E44"/>
  <c r="E46"/>
  <c r="E47" s="1"/>
  <c r="F60"/>
  <c r="F67" s="1"/>
  <c r="F113"/>
  <c r="H113"/>
  <c r="R113"/>
  <c r="F117"/>
  <c r="H117"/>
  <c r="R117"/>
  <c r="E17"/>
  <c r="G17"/>
  <c r="Q17"/>
  <c r="E58"/>
  <c r="Q58"/>
  <c r="G58"/>
  <c r="E266"/>
  <c r="Q266"/>
  <c r="E228"/>
  <c r="G228"/>
  <c r="G266" s="1"/>
  <c r="Q228"/>
  <c r="E67"/>
  <c r="G67"/>
  <c r="Q67"/>
  <c r="E103"/>
  <c r="G103"/>
  <c r="Q103"/>
  <c r="F204"/>
  <c r="H204"/>
  <c r="R204"/>
  <c r="J204"/>
  <c r="J287" s="1"/>
  <c r="J294" s="1"/>
  <c r="L204"/>
  <c r="L287" s="1"/>
  <c r="L294" s="1"/>
  <c r="N204"/>
  <c r="N287" s="1"/>
  <c r="N294" s="1"/>
  <c r="P204"/>
  <c r="P287" s="1"/>
  <c r="P294" s="1"/>
  <c r="T204"/>
  <c r="T287" s="1"/>
  <c r="T294" s="1"/>
  <c r="V204"/>
  <c r="V287" s="1"/>
  <c r="V294" s="1"/>
  <c r="X204"/>
  <c r="X287" s="1"/>
  <c r="X294" s="1"/>
  <c r="Z204"/>
  <c r="Z287" s="1"/>
  <c r="Z294" s="1"/>
  <c r="AB204"/>
  <c r="AB287" s="1"/>
  <c r="AB294" s="1"/>
  <c r="AD204"/>
  <c r="AD287" s="1"/>
  <c r="AD294" s="1"/>
  <c r="E204"/>
  <c r="E287" s="1"/>
  <c r="E294" s="1"/>
  <c r="G204"/>
  <c r="Q204"/>
  <c r="Q287" s="1"/>
  <c r="Q294" s="1"/>
  <c r="I204"/>
  <c r="I287" s="1"/>
  <c r="I294" s="1"/>
  <c r="K204"/>
  <c r="K287" s="1"/>
  <c r="K294" s="1"/>
  <c r="M204"/>
  <c r="M287" s="1"/>
  <c r="M294" s="1"/>
  <c r="O204"/>
  <c r="O287" s="1"/>
  <c r="O294" s="1"/>
  <c r="S204"/>
  <c r="S287" s="1"/>
  <c r="S294" s="1"/>
  <c r="U204"/>
  <c r="U287" s="1"/>
  <c r="U294" s="1"/>
  <c r="W204"/>
  <c r="W287" s="1"/>
  <c r="W294" s="1"/>
  <c r="Y204"/>
  <c r="Y287" s="1"/>
  <c r="Y294" s="1"/>
  <c r="AA204"/>
  <c r="AA287" s="1"/>
  <c r="AA294" s="1"/>
  <c r="AC204"/>
  <c r="AC287" s="1"/>
  <c r="AC294" s="1"/>
  <c r="G287" l="1"/>
  <c r="G294" s="1"/>
  <c r="R287"/>
  <c r="R294" s="1"/>
  <c r="F287"/>
  <c r="F294" s="1"/>
  <c r="H287"/>
  <c r="H294" s="1"/>
  <c r="AK15" i="6"/>
  <c r="AJ15" s="1"/>
  <c r="J251"/>
  <c r="J229"/>
  <c r="AZ270"/>
  <c r="AY270"/>
  <c r="AX270"/>
  <c r="AW270"/>
  <c r="AV270"/>
  <c r="AU270"/>
  <c r="AT270"/>
  <c r="AS270"/>
  <c r="AR270"/>
  <c r="AQ270"/>
  <c r="AP270"/>
  <c r="AO270"/>
  <c r="AN270"/>
  <c r="AM270"/>
  <c r="AL270"/>
  <c r="AI270"/>
  <c r="AH270"/>
  <c r="AG270"/>
  <c r="AF270"/>
  <c r="AE270"/>
  <c r="AD270"/>
  <c r="AC270"/>
  <c r="AB270"/>
  <c r="AA270"/>
  <c r="Z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F270"/>
  <c r="AZ267"/>
  <c r="AY267"/>
  <c r="AX267"/>
  <c r="AW267"/>
  <c r="AV267"/>
  <c r="AU267"/>
  <c r="AT267"/>
  <c r="AS267"/>
  <c r="AR267"/>
  <c r="AQ267"/>
  <c r="AP267"/>
  <c r="AO267"/>
  <c r="AN267"/>
  <c r="AM267"/>
  <c r="AL267"/>
  <c r="AI267"/>
  <c r="AH267"/>
  <c r="AG267"/>
  <c r="AF267"/>
  <c r="AE267"/>
  <c r="AD267"/>
  <c r="AC267"/>
  <c r="AB267"/>
  <c r="AA267"/>
  <c r="Z267"/>
  <c r="W267"/>
  <c r="V267"/>
  <c r="U267"/>
  <c r="T267"/>
  <c r="S267"/>
  <c r="R267"/>
  <c r="Q267"/>
  <c r="P267"/>
  <c r="O267"/>
  <c r="N267"/>
  <c r="M267"/>
  <c r="L267"/>
  <c r="K267"/>
  <c r="J267"/>
  <c r="I267"/>
  <c r="H267"/>
  <c r="G267"/>
  <c r="F267"/>
  <c r="AZ264"/>
  <c r="AY264"/>
  <c r="AX264"/>
  <c r="AW264"/>
  <c r="AV264"/>
  <c r="AU264"/>
  <c r="AT264"/>
  <c r="AS264"/>
  <c r="AR264"/>
  <c r="AQ264"/>
  <c r="AP264"/>
  <c r="AO264"/>
  <c r="AN264"/>
  <c r="AM264"/>
  <c r="AL264"/>
  <c r="AI264"/>
  <c r="AH264"/>
  <c r="AG264"/>
  <c r="AF264"/>
  <c r="AE264"/>
  <c r="AD264"/>
  <c r="AC264"/>
  <c r="AB264"/>
  <c r="AA264"/>
  <c r="Z264"/>
  <c r="W264"/>
  <c r="V264"/>
  <c r="U264"/>
  <c r="T264"/>
  <c r="S264"/>
  <c r="R264"/>
  <c r="Q264"/>
  <c r="P264"/>
  <c r="O264"/>
  <c r="N264"/>
  <c r="M264"/>
  <c r="L264"/>
  <c r="K264"/>
  <c r="J264"/>
  <c r="I264"/>
  <c r="H264"/>
  <c r="G264"/>
  <c r="F264"/>
  <c r="AZ261"/>
  <c r="AY261"/>
  <c r="AX261"/>
  <c r="AW261"/>
  <c r="AV261"/>
  <c r="AU261"/>
  <c r="AT261"/>
  <c r="AS261"/>
  <c r="AR261"/>
  <c r="AQ261"/>
  <c r="AP261"/>
  <c r="AO261"/>
  <c r="AN261"/>
  <c r="AM261"/>
  <c r="AL261"/>
  <c r="AI261"/>
  <c r="AH261"/>
  <c r="AG261"/>
  <c r="AF261"/>
  <c r="AE261"/>
  <c r="AD261"/>
  <c r="AC261"/>
  <c r="AB261"/>
  <c r="AA261"/>
  <c r="Z261"/>
  <c r="W261"/>
  <c r="V261"/>
  <c r="U261"/>
  <c r="T261"/>
  <c r="S261"/>
  <c r="R261"/>
  <c r="Q261"/>
  <c r="P261"/>
  <c r="O261"/>
  <c r="N261"/>
  <c r="M261"/>
  <c r="L261"/>
  <c r="K261"/>
  <c r="J261"/>
  <c r="I261"/>
  <c r="H261"/>
  <c r="G261"/>
  <c r="F261"/>
  <c r="AZ258"/>
  <c r="AY258"/>
  <c r="AX258"/>
  <c r="AW258"/>
  <c r="AV258"/>
  <c r="AU258"/>
  <c r="AT258"/>
  <c r="AS258"/>
  <c r="AR258"/>
  <c r="AQ258"/>
  <c r="AP258"/>
  <c r="AO258"/>
  <c r="AN258"/>
  <c r="AM258"/>
  <c r="AL258"/>
  <c r="AI258"/>
  <c r="AH258"/>
  <c r="AG258"/>
  <c r="AF258"/>
  <c r="AE258"/>
  <c r="AD258"/>
  <c r="AC258"/>
  <c r="AB258"/>
  <c r="AA258"/>
  <c r="Z258"/>
  <c r="W258"/>
  <c r="V258"/>
  <c r="U258"/>
  <c r="T258"/>
  <c r="S258"/>
  <c r="R258"/>
  <c r="Q258"/>
  <c r="P258"/>
  <c r="O258"/>
  <c r="N258"/>
  <c r="M258"/>
  <c r="L258"/>
  <c r="K258"/>
  <c r="J258"/>
  <c r="I258"/>
  <c r="H258"/>
  <c r="G258"/>
  <c r="F258"/>
  <c r="AZ254"/>
  <c r="AY254"/>
  <c r="AX254"/>
  <c r="AW254"/>
  <c r="AV254"/>
  <c r="AU254"/>
  <c r="AT254"/>
  <c r="AS254"/>
  <c r="AR254"/>
  <c r="AQ254"/>
  <c r="AP254"/>
  <c r="AO254"/>
  <c r="AN254"/>
  <c r="AM254"/>
  <c r="AL254"/>
  <c r="AI254"/>
  <c r="AH254"/>
  <c r="AG254"/>
  <c r="AF254"/>
  <c r="AE254"/>
  <c r="AD254"/>
  <c r="AC254"/>
  <c r="AB254"/>
  <c r="AA254"/>
  <c r="Z254"/>
  <c r="W254"/>
  <c r="V254"/>
  <c r="U254"/>
  <c r="T254"/>
  <c r="S254"/>
  <c r="R254"/>
  <c r="Q254"/>
  <c r="P254"/>
  <c r="O254"/>
  <c r="N254"/>
  <c r="M254"/>
  <c r="L254"/>
  <c r="K254"/>
  <c r="J254"/>
  <c r="I254"/>
  <c r="H254"/>
  <c r="G254"/>
  <c r="F254"/>
  <c r="AZ251"/>
  <c r="AY251"/>
  <c r="AX251"/>
  <c r="AW251"/>
  <c r="AV251"/>
  <c r="AU251"/>
  <c r="AT251"/>
  <c r="AS251"/>
  <c r="AR251"/>
  <c r="AQ251"/>
  <c r="AP251"/>
  <c r="AO251"/>
  <c r="AN251"/>
  <c r="AM251"/>
  <c r="AL251"/>
  <c r="AI251"/>
  <c r="AH251"/>
  <c r="AG251"/>
  <c r="AF251"/>
  <c r="AE251"/>
  <c r="AD251"/>
  <c r="AC251"/>
  <c r="AB251"/>
  <c r="AA251"/>
  <c r="Z251"/>
  <c r="W251"/>
  <c r="V251"/>
  <c r="U251"/>
  <c r="T251"/>
  <c r="S251"/>
  <c r="R251"/>
  <c r="Q251"/>
  <c r="P251"/>
  <c r="O251"/>
  <c r="N251"/>
  <c r="M251"/>
  <c r="L251"/>
  <c r="K251"/>
  <c r="I251"/>
  <c r="H251"/>
  <c r="G251"/>
  <c r="F251"/>
  <c r="AZ248"/>
  <c r="AY248"/>
  <c r="AX248"/>
  <c r="AW248"/>
  <c r="AV248"/>
  <c r="AU248"/>
  <c r="AT248"/>
  <c r="AS248"/>
  <c r="AR248"/>
  <c r="AQ248"/>
  <c r="AP248"/>
  <c r="AO248"/>
  <c r="AN248"/>
  <c r="AM248"/>
  <c r="AL248"/>
  <c r="AI248"/>
  <c r="AH248"/>
  <c r="AG248"/>
  <c r="AF248"/>
  <c r="AE248"/>
  <c r="AD248"/>
  <c r="AC248"/>
  <c r="AB248"/>
  <c r="AA248"/>
  <c r="Z248"/>
  <c r="W248"/>
  <c r="V248"/>
  <c r="U248"/>
  <c r="T248"/>
  <c r="S248"/>
  <c r="R248"/>
  <c r="Q248"/>
  <c r="P248"/>
  <c r="O248"/>
  <c r="N248"/>
  <c r="M248"/>
  <c r="L248"/>
  <c r="K248"/>
  <c r="J248"/>
  <c r="I248"/>
  <c r="H248"/>
  <c r="G248"/>
  <c r="F248"/>
  <c r="AZ245"/>
  <c r="AY245"/>
  <c r="AX245"/>
  <c r="AW245"/>
  <c r="AV245"/>
  <c r="AU245"/>
  <c r="AT245"/>
  <c r="AS245"/>
  <c r="AR245"/>
  <c r="AQ245"/>
  <c r="AP245"/>
  <c r="AO245"/>
  <c r="AN245"/>
  <c r="AM245"/>
  <c r="AL245"/>
  <c r="AI245"/>
  <c r="AH245"/>
  <c r="AG245"/>
  <c r="AF245"/>
  <c r="AE245"/>
  <c r="AD245"/>
  <c r="AC245"/>
  <c r="AB245"/>
  <c r="AA245"/>
  <c r="Z245"/>
  <c r="W245"/>
  <c r="V245"/>
  <c r="U245"/>
  <c r="T245"/>
  <c r="S245"/>
  <c r="R245"/>
  <c r="Q245"/>
  <c r="P245"/>
  <c r="O245"/>
  <c r="N245"/>
  <c r="M245"/>
  <c r="L245"/>
  <c r="K245"/>
  <c r="J245"/>
  <c r="I245"/>
  <c r="H245"/>
  <c r="G245"/>
  <c r="F245"/>
  <c r="AZ242"/>
  <c r="AY242"/>
  <c r="AX242"/>
  <c r="AW242"/>
  <c r="AV242"/>
  <c r="AU242"/>
  <c r="AT242"/>
  <c r="AS242"/>
  <c r="AR242"/>
  <c r="AQ242"/>
  <c r="AP242"/>
  <c r="AO242"/>
  <c r="AN242"/>
  <c r="AM242"/>
  <c r="AL242"/>
  <c r="AI242"/>
  <c r="AH242"/>
  <c r="AG242"/>
  <c r="AF242"/>
  <c r="AE242"/>
  <c r="AD242"/>
  <c r="AC242"/>
  <c r="AB242"/>
  <c r="AA242"/>
  <c r="Z242"/>
  <c r="W242"/>
  <c r="V242"/>
  <c r="U242"/>
  <c r="T242"/>
  <c r="S242"/>
  <c r="R242"/>
  <c r="Q242"/>
  <c r="P242"/>
  <c r="O242"/>
  <c r="N242"/>
  <c r="M242"/>
  <c r="L242"/>
  <c r="K242"/>
  <c r="J242"/>
  <c r="I242"/>
  <c r="H242"/>
  <c r="G242"/>
  <c r="F242"/>
  <c r="AZ239"/>
  <c r="AY239"/>
  <c r="AX239"/>
  <c r="AW239"/>
  <c r="AV239"/>
  <c r="AU239"/>
  <c r="AT239"/>
  <c r="AS239"/>
  <c r="AR239"/>
  <c r="AQ239"/>
  <c r="AP239"/>
  <c r="AO239"/>
  <c r="AN239"/>
  <c r="AM239"/>
  <c r="AL239"/>
  <c r="AI239"/>
  <c r="AH239"/>
  <c r="AG239"/>
  <c r="AF239"/>
  <c r="AE239"/>
  <c r="AD239"/>
  <c r="AC239"/>
  <c r="AB239"/>
  <c r="AA239"/>
  <c r="Z239"/>
  <c r="W239"/>
  <c r="V239"/>
  <c r="U239"/>
  <c r="T239"/>
  <c r="S239"/>
  <c r="R239"/>
  <c r="Q239"/>
  <c r="P239"/>
  <c r="O239"/>
  <c r="N239"/>
  <c r="M239"/>
  <c r="L239"/>
  <c r="K239"/>
  <c r="J239"/>
  <c r="I239"/>
  <c r="H239"/>
  <c r="G239"/>
  <c r="F239"/>
  <c r="AZ236"/>
  <c r="AY236"/>
  <c r="AX236"/>
  <c r="AW236"/>
  <c r="AV236"/>
  <c r="AU236"/>
  <c r="AT236"/>
  <c r="AS236"/>
  <c r="AR236"/>
  <c r="AQ236"/>
  <c r="AP236"/>
  <c r="AO236"/>
  <c r="AN236"/>
  <c r="AM236"/>
  <c r="AL236"/>
  <c r="AI236"/>
  <c r="AH236"/>
  <c r="AG236"/>
  <c r="AF236"/>
  <c r="AE236"/>
  <c r="AD236"/>
  <c r="AC236"/>
  <c r="AB236"/>
  <c r="AA236"/>
  <c r="Z236"/>
  <c r="W236"/>
  <c r="V236"/>
  <c r="U236"/>
  <c r="T236"/>
  <c r="S236"/>
  <c r="R236"/>
  <c r="Q236"/>
  <c r="P236"/>
  <c r="O236"/>
  <c r="N236"/>
  <c r="M236"/>
  <c r="L236"/>
  <c r="K236"/>
  <c r="J236"/>
  <c r="I236"/>
  <c r="H236"/>
  <c r="G236"/>
  <c r="F236"/>
  <c r="AZ233"/>
  <c r="AY233"/>
  <c r="AX233"/>
  <c r="AW233"/>
  <c r="AV233"/>
  <c r="AU233"/>
  <c r="AT233"/>
  <c r="AS233"/>
  <c r="AR233"/>
  <c r="AQ233"/>
  <c r="AP233"/>
  <c r="AO233"/>
  <c r="AN233"/>
  <c r="AM233"/>
  <c r="AL233"/>
  <c r="AI233"/>
  <c r="AH233"/>
  <c r="AG233"/>
  <c r="AF233"/>
  <c r="AE233"/>
  <c r="AD233"/>
  <c r="AC233"/>
  <c r="AB233"/>
  <c r="AA233"/>
  <c r="Z233"/>
  <c r="W233"/>
  <c r="V233"/>
  <c r="U233"/>
  <c r="T233"/>
  <c r="S233"/>
  <c r="R233"/>
  <c r="Q233"/>
  <c r="P233"/>
  <c r="O233"/>
  <c r="N233"/>
  <c r="M233"/>
  <c r="L233"/>
  <c r="K233"/>
  <c r="J233"/>
  <c r="I233"/>
  <c r="H233"/>
  <c r="G233"/>
  <c r="F233"/>
  <c r="AZ229"/>
  <c r="AY229"/>
  <c r="AX229"/>
  <c r="AW229"/>
  <c r="AV229"/>
  <c r="AU229"/>
  <c r="AT229"/>
  <c r="AS229"/>
  <c r="AR229"/>
  <c r="AQ229"/>
  <c r="AP229"/>
  <c r="AO229"/>
  <c r="AN229"/>
  <c r="AM229"/>
  <c r="AL229"/>
  <c r="AI229"/>
  <c r="AH229"/>
  <c r="AG229"/>
  <c r="AF229"/>
  <c r="AE229"/>
  <c r="AD229"/>
  <c r="AC229"/>
  <c r="AB229"/>
  <c r="AA229"/>
  <c r="Z229"/>
  <c r="W229"/>
  <c r="V229"/>
  <c r="U229"/>
  <c r="T229"/>
  <c r="S229"/>
  <c r="R229"/>
  <c r="Q229"/>
  <c r="P229"/>
  <c r="O229"/>
  <c r="N229"/>
  <c r="M229"/>
  <c r="L229"/>
  <c r="K229"/>
  <c r="I229"/>
  <c r="H229"/>
  <c r="G229"/>
  <c r="F229"/>
  <c r="AZ226"/>
  <c r="AY226"/>
  <c r="AX226"/>
  <c r="AW226"/>
  <c r="AV226"/>
  <c r="AU226"/>
  <c r="AT226"/>
  <c r="AS226"/>
  <c r="AR226"/>
  <c r="AQ226"/>
  <c r="AP226"/>
  <c r="AO226"/>
  <c r="AN226"/>
  <c r="AM226"/>
  <c r="AL226"/>
  <c r="AI226"/>
  <c r="AH226"/>
  <c r="AG226"/>
  <c r="AF226"/>
  <c r="AE226"/>
  <c r="AD226"/>
  <c r="AC226"/>
  <c r="AB226"/>
  <c r="AA226"/>
  <c r="Z226"/>
  <c r="W226"/>
  <c r="V226"/>
  <c r="U226"/>
  <c r="T226"/>
  <c r="S226"/>
  <c r="R226"/>
  <c r="Q226"/>
  <c r="P226"/>
  <c r="O226"/>
  <c r="N226"/>
  <c r="M226"/>
  <c r="L226"/>
  <c r="K226"/>
  <c r="J226"/>
  <c r="I226"/>
  <c r="H226"/>
  <c r="G226"/>
  <c r="F226"/>
  <c r="AZ222"/>
  <c r="AY222"/>
  <c r="AX222"/>
  <c r="AW222"/>
  <c r="AV222"/>
  <c r="AU222"/>
  <c r="AT222"/>
  <c r="AS222"/>
  <c r="AR222"/>
  <c r="AQ222"/>
  <c r="AP222"/>
  <c r="AO222"/>
  <c r="AN222"/>
  <c r="AM222"/>
  <c r="AL222"/>
  <c r="AI222"/>
  <c r="AH222"/>
  <c r="AG222"/>
  <c r="AF222"/>
  <c r="AE222"/>
  <c r="AD222"/>
  <c r="AC222"/>
  <c r="AB222"/>
  <c r="AA222"/>
  <c r="Z222"/>
  <c r="W222"/>
  <c r="V222"/>
  <c r="U222"/>
  <c r="T222"/>
  <c r="S222"/>
  <c r="R222"/>
  <c r="Q222"/>
  <c r="P222"/>
  <c r="O222"/>
  <c r="N222"/>
  <c r="M222"/>
  <c r="L222"/>
  <c r="K222"/>
  <c r="J222"/>
  <c r="I222"/>
  <c r="H222"/>
  <c r="G222"/>
  <c r="F222"/>
  <c r="AZ219"/>
  <c r="AY219"/>
  <c r="AX219"/>
  <c r="AW219"/>
  <c r="AV219"/>
  <c r="AU219"/>
  <c r="AT219"/>
  <c r="AS219"/>
  <c r="AR219"/>
  <c r="AQ219"/>
  <c r="AP219"/>
  <c r="AO219"/>
  <c r="AN219"/>
  <c r="AM219"/>
  <c r="AL219"/>
  <c r="AI219"/>
  <c r="AH219"/>
  <c r="AG219"/>
  <c r="AF219"/>
  <c r="AE219"/>
  <c r="AD219"/>
  <c r="AC219"/>
  <c r="AB219"/>
  <c r="AA219"/>
  <c r="Z219"/>
  <c r="W219"/>
  <c r="V219"/>
  <c r="U219"/>
  <c r="T219"/>
  <c r="S219"/>
  <c r="R219"/>
  <c r="Q219"/>
  <c r="P219"/>
  <c r="O219"/>
  <c r="N219"/>
  <c r="M219"/>
  <c r="L219"/>
  <c r="K219"/>
  <c r="J219"/>
  <c r="I219"/>
  <c r="H219"/>
  <c r="G219"/>
  <c r="F219"/>
  <c r="AZ216"/>
  <c r="AY216"/>
  <c r="AX216"/>
  <c r="AW216"/>
  <c r="AV216"/>
  <c r="AU216"/>
  <c r="AT216"/>
  <c r="AS216"/>
  <c r="AR216"/>
  <c r="AQ216"/>
  <c r="AP216"/>
  <c r="AO216"/>
  <c r="AN216"/>
  <c r="AM216"/>
  <c r="AL216"/>
  <c r="AI216"/>
  <c r="AH216"/>
  <c r="AG216"/>
  <c r="AF216"/>
  <c r="AE216"/>
  <c r="AD216"/>
  <c r="AC216"/>
  <c r="AB216"/>
  <c r="AA216"/>
  <c r="Z216"/>
  <c r="W216"/>
  <c r="V216"/>
  <c r="U216"/>
  <c r="T216"/>
  <c r="S216"/>
  <c r="R216"/>
  <c r="Q216"/>
  <c r="P216"/>
  <c r="O216"/>
  <c r="N216"/>
  <c r="M216"/>
  <c r="L216"/>
  <c r="K216"/>
  <c r="J216"/>
  <c r="I216"/>
  <c r="H216"/>
  <c r="G216"/>
  <c r="F216"/>
  <c r="AZ213"/>
  <c r="AY213"/>
  <c r="AX213"/>
  <c r="AW213"/>
  <c r="AV213"/>
  <c r="AU213"/>
  <c r="AT213"/>
  <c r="AS213"/>
  <c r="AR213"/>
  <c r="AQ213"/>
  <c r="AP213"/>
  <c r="AO213"/>
  <c r="AN213"/>
  <c r="AM213"/>
  <c r="AL213"/>
  <c r="AI213"/>
  <c r="AH213"/>
  <c r="AG213"/>
  <c r="AF213"/>
  <c r="AE213"/>
  <c r="AD213"/>
  <c r="AC213"/>
  <c r="AB213"/>
  <c r="AA213"/>
  <c r="Z213"/>
  <c r="W213"/>
  <c r="V213"/>
  <c r="U213"/>
  <c r="T213"/>
  <c r="S213"/>
  <c r="R213"/>
  <c r="Q213"/>
  <c r="P213"/>
  <c r="O213"/>
  <c r="N213"/>
  <c r="M213"/>
  <c r="L213"/>
  <c r="K213"/>
  <c r="J213"/>
  <c r="I213"/>
  <c r="H213"/>
  <c r="G213"/>
  <c r="F213"/>
  <c r="AZ208"/>
  <c r="AY208"/>
  <c r="AX208"/>
  <c r="AW208"/>
  <c r="AV208"/>
  <c r="AU208"/>
  <c r="AT208"/>
  <c r="AS208"/>
  <c r="AR208"/>
  <c r="AQ208"/>
  <c r="AP208"/>
  <c r="AO208"/>
  <c r="AN208"/>
  <c r="AM208"/>
  <c r="AL208"/>
  <c r="AI208"/>
  <c r="AH208"/>
  <c r="AG208"/>
  <c r="AF208"/>
  <c r="AE208"/>
  <c r="AD208"/>
  <c r="AC208"/>
  <c r="AB208"/>
  <c r="AA208"/>
  <c r="Z208"/>
  <c r="W208"/>
  <c r="V208"/>
  <c r="U208"/>
  <c r="T208"/>
  <c r="S208"/>
  <c r="R208"/>
  <c r="Q208"/>
  <c r="P208"/>
  <c r="O208"/>
  <c r="N208"/>
  <c r="M208"/>
  <c r="L208"/>
  <c r="K208"/>
  <c r="J208"/>
  <c r="I208"/>
  <c r="H208"/>
  <c r="G208"/>
  <c r="F208"/>
  <c r="AZ205"/>
  <c r="AY205"/>
  <c r="AX205"/>
  <c r="AW205"/>
  <c r="AV205"/>
  <c r="AU205"/>
  <c r="AT205"/>
  <c r="AS205"/>
  <c r="AR205"/>
  <c r="AQ205"/>
  <c r="AP205"/>
  <c r="AO205"/>
  <c r="AN205"/>
  <c r="AM205"/>
  <c r="AL205"/>
  <c r="AI205"/>
  <c r="AH205"/>
  <c r="AG205"/>
  <c r="AF205"/>
  <c r="AE205"/>
  <c r="AD205"/>
  <c r="AC205"/>
  <c r="AB205"/>
  <c r="AA205"/>
  <c r="Z205"/>
  <c r="W205"/>
  <c r="V205"/>
  <c r="U205"/>
  <c r="T205"/>
  <c r="S205"/>
  <c r="R205"/>
  <c r="Q205"/>
  <c r="P205"/>
  <c r="O205"/>
  <c r="N205"/>
  <c r="M205"/>
  <c r="L205"/>
  <c r="K205"/>
  <c r="J205"/>
  <c r="I205"/>
  <c r="H205"/>
  <c r="G205"/>
  <c r="F205"/>
  <c r="AZ136"/>
  <c r="AY136"/>
  <c r="AX136"/>
  <c r="AW136"/>
  <c r="AV136"/>
  <c r="AU136"/>
  <c r="AT136"/>
  <c r="AS136"/>
  <c r="AR136"/>
  <c r="AQ136"/>
  <c r="AP136"/>
  <c r="AO136"/>
  <c r="AN136"/>
  <c r="AM136"/>
  <c r="AL136"/>
  <c r="AI136"/>
  <c r="AH136"/>
  <c r="AG136"/>
  <c r="AF136"/>
  <c r="AE136"/>
  <c r="AD136"/>
  <c r="AC136"/>
  <c r="AB136"/>
  <c r="AA136"/>
  <c r="Z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AZ131"/>
  <c r="AY131"/>
  <c r="AX131"/>
  <c r="AW131"/>
  <c r="AV131"/>
  <c r="AU131"/>
  <c r="AT131"/>
  <c r="AS131"/>
  <c r="AR131"/>
  <c r="AQ131"/>
  <c r="AP131"/>
  <c r="AO131"/>
  <c r="AN131"/>
  <c r="AM131"/>
  <c r="AL131"/>
  <c r="AI131"/>
  <c r="AH131"/>
  <c r="AG131"/>
  <c r="AF131"/>
  <c r="AE131"/>
  <c r="AD131"/>
  <c r="AC131"/>
  <c r="AB131"/>
  <c r="AA131"/>
  <c r="Z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AZ128"/>
  <c r="AY128"/>
  <c r="AX128"/>
  <c r="AW128"/>
  <c r="AV128"/>
  <c r="AU128"/>
  <c r="AT128"/>
  <c r="AS128"/>
  <c r="AR128"/>
  <c r="AQ128"/>
  <c r="AP128"/>
  <c r="AO128"/>
  <c r="AN128"/>
  <c r="AM128"/>
  <c r="AL128"/>
  <c r="AI128"/>
  <c r="AH128"/>
  <c r="AG128"/>
  <c r="AF128"/>
  <c r="AE128"/>
  <c r="AD128"/>
  <c r="AC128"/>
  <c r="AB128"/>
  <c r="AA128"/>
  <c r="Z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AZ125"/>
  <c r="AY125"/>
  <c r="AX125"/>
  <c r="AW125"/>
  <c r="AV125"/>
  <c r="AU125"/>
  <c r="AT125"/>
  <c r="AS125"/>
  <c r="AR125"/>
  <c r="AQ125"/>
  <c r="AP125"/>
  <c r="AO125"/>
  <c r="AN125"/>
  <c r="AM125"/>
  <c r="AL125"/>
  <c r="AI125"/>
  <c r="AH125"/>
  <c r="AG125"/>
  <c r="AF125"/>
  <c r="AE125"/>
  <c r="AD125"/>
  <c r="AC125"/>
  <c r="AB125"/>
  <c r="AA125"/>
  <c r="Z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F125"/>
  <c r="AZ122"/>
  <c r="AY122"/>
  <c r="AX122"/>
  <c r="AW122"/>
  <c r="AV122"/>
  <c r="AU122"/>
  <c r="AT122"/>
  <c r="AS122"/>
  <c r="AR122"/>
  <c r="AQ122"/>
  <c r="AP122"/>
  <c r="AO122"/>
  <c r="AN122"/>
  <c r="AM122"/>
  <c r="AL122"/>
  <c r="AI122"/>
  <c r="AH122"/>
  <c r="AG122"/>
  <c r="AF122"/>
  <c r="AE122"/>
  <c r="AD122"/>
  <c r="AC122"/>
  <c r="AB122"/>
  <c r="AA122"/>
  <c r="Z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AZ118"/>
  <c r="AY118"/>
  <c r="AX118"/>
  <c r="AW118"/>
  <c r="AV118"/>
  <c r="AU118"/>
  <c r="AT118"/>
  <c r="AS118"/>
  <c r="AR118"/>
  <c r="AQ118"/>
  <c r="AP118"/>
  <c r="AO118"/>
  <c r="AN118"/>
  <c r="AM118"/>
  <c r="AL118"/>
  <c r="AI118"/>
  <c r="AH118"/>
  <c r="AG118"/>
  <c r="AF118"/>
  <c r="AE118"/>
  <c r="AD118"/>
  <c r="AC118"/>
  <c r="AB118"/>
  <c r="AA118"/>
  <c r="Z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AZ114"/>
  <c r="AY114"/>
  <c r="AX114"/>
  <c r="AW114"/>
  <c r="AV114"/>
  <c r="AU114"/>
  <c r="AT114"/>
  <c r="AS114"/>
  <c r="AR114"/>
  <c r="AQ114"/>
  <c r="AP114"/>
  <c r="AO114"/>
  <c r="AN114"/>
  <c r="AM114"/>
  <c r="AL114"/>
  <c r="AI114"/>
  <c r="AH114"/>
  <c r="AG114"/>
  <c r="AF114"/>
  <c r="AE114"/>
  <c r="AD114"/>
  <c r="AC114"/>
  <c r="AB114"/>
  <c r="AA114"/>
  <c r="Z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AZ111"/>
  <c r="AY111"/>
  <c r="AX111"/>
  <c r="AW111"/>
  <c r="AV111"/>
  <c r="AU111"/>
  <c r="AT111"/>
  <c r="AS111"/>
  <c r="AR111"/>
  <c r="AQ111"/>
  <c r="AP111"/>
  <c r="AO111"/>
  <c r="AN111"/>
  <c r="AM111"/>
  <c r="AL111"/>
  <c r="AI111"/>
  <c r="AH111"/>
  <c r="AG111"/>
  <c r="AF111"/>
  <c r="AE111"/>
  <c r="AD111"/>
  <c r="AC111"/>
  <c r="AB111"/>
  <c r="AA111"/>
  <c r="Z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AZ108"/>
  <c r="AY108"/>
  <c r="AX108"/>
  <c r="AW108"/>
  <c r="AV108"/>
  <c r="AU108"/>
  <c r="AT108"/>
  <c r="AS108"/>
  <c r="AR108"/>
  <c r="AQ108"/>
  <c r="AP108"/>
  <c r="AO108"/>
  <c r="AN108"/>
  <c r="AM108"/>
  <c r="AL108"/>
  <c r="AI108"/>
  <c r="AH108"/>
  <c r="AG108"/>
  <c r="AF108"/>
  <c r="AE108"/>
  <c r="AD108"/>
  <c r="AC108"/>
  <c r="AB108"/>
  <c r="AA108"/>
  <c r="Z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AZ99"/>
  <c r="AY99"/>
  <c r="AX99"/>
  <c r="AW99"/>
  <c r="AV99"/>
  <c r="AU99"/>
  <c r="AT99"/>
  <c r="AS99"/>
  <c r="AR99"/>
  <c r="AQ99"/>
  <c r="AP99"/>
  <c r="AO99"/>
  <c r="AN99"/>
  <c r="AM99"/>
  <c r="AL99"/>
  <c r="AI99"/>
  <c r="AH99"/>
  <c r="AG99"/>
  <c r="AF99"/>
  <c r="AE99"/>
  <c r="AD99"/>
  <c r="AC99"/>
  <c r="AB99"/>
  <c r="AA99"/>
  <c r="Z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AZ75"/>
  <c r="AY75"/>
  <c r="AX75"/>
  <c r="AW75"/>
  <c r="AV75"/>
  <c r="AU75"/>
  <c r="AT75"/>
  <c r="AS75"/>
  <c r="AR75"/>
  <c r="AQ75"/>
  <c r="AP75"/>
  <c r="AO75"/>
  <c r="AN75"/>
  <c r="AM75"/>
  <c r="AL75"/>
  <c r="AI75"/>
  <c r="AH75"/>
  <c r="AG75"/>
  <c r="AF75"/>
  <c r="AE75"/>
  <c r="AD75"/>
  <c r="AC75"/>
  <c r="AB75"/>
  <c r="AA75"/>
  <c r="Z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AZ72"/>
  <c r="AY72"/>
  <c r="AX72"/>
  <c r="AW72"/>
  <c r="AV72"/>
  <c r="AU72"/>
  <c r="AT72"/>
  <c r="AS72"/>
  <c r="AR72"/>
  <c r="AQ72"/>
  <c r="AP72"/>
  <c r="AO72"/>
  <c r="AN72"/>
  <c r="AM72"/>
  <c r="AL72"/>
  <c r="AI72"/>
  <c r="AH72"/>
  <c r="AG72"/>
  <c r="AF72"/>
  <c r="AE72"/>
  <c r="AD72"/>
  <c r="AC72"/>
  <c r="AB72"/>
  <c r="AA72"/>
  <c r="Z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AZ63"/>
  <c r="AY63"/>
  <c r="AX63"/>
  <c r="AW63"/>
  <c r="AV63"/>
  <c r="AU63"/>
  <c r="AT63"/>
  <c r="AS63"/>
  <c r="AR63"/>
  <c r="AQ63"/>
  <c r="AP63"/>
  <c r="AO63"/>
  <c r="AN63"/>
  <c r="AM63"/>
  <c r="AL63"/>
  <c r="AI63"/>
  <c r="AH63"/>
  <c r="AG63"/>
  <c r="AF63"/>
  <c r="AE63"/>
  <c r="AD63"/>
  <c r="AC63"/>
  <c r="AB63"/>
  <c r="AA63"/>
  <c r="Z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AZ55"/>
  <c r="AY55"/>
  <c r="AX55"/>
  <c r="AW55"/>
  <c r="AV55"/>
  <c r="AU55"/>
  <c r="AT55"/>
  <c r="AS55"/>
  <c r="AR55"/>
  <c r="AQ55"/>
  <c r="AP55"/>
  <c r="AO55"/>
  <c r="AN55"/>
  <c r="AM55"/>
  <c r="AL55"/>
  <c r="AI55"/>
  <c r="AH55"/>
  <c r="AG55"/>
  <c r="AF55"/>
  <c r="AE55"/>
  <c r="AD55"/>
  <c r="AC55"/>
  <c r="AB55"/>
  <c r="AA55"/>
  <c r="Z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AZ52"/>
  <c r="AY52"/>
  <c r="AX52"/>
  <c r="AW52"/>
  <c r="AV52"/>
  <c r="AU52"/>
  <c r="AT52"/>
  <c r="AS52"/>
  <c r="AR52"/>
  <c r="AQ52"/>
  <c r="AP52"/>
  <c r="AO52"/>
  <c r="AN52"/>
  <c r="AM52"/>
  <c r="AL52"/>
  <c r="AI52"/>
  <c r="AH52"/>
  <c r="AG52"/>
  <c r="AF52"/>
  <c r="AE52"/>
  <c r="AD52"/>
  <c r="AC52"/>
  <c r="AB52"/>
  <c r="AA52"/>
  <c r="Z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AZ49"/>
  <c r="AY49"/>
  <c r="AX49"/>
  <c r="AW49"/>
  <c r="AV49"/>
  <c r="AU49"/>
  <c r="AT49"/>
  <c r="AS49"/>
  <c r="AR49"/>
  <c r="AQ49"/>
  <c r="AP49"/>
  <c r="AO49"/>
  <c r="AN49"/>
  <c r="AM49"/>
  <c r="AL49"/>
  <c r="AI49"/>
  <c r="AH49"/>
  <c r="AG49"/>
  <c r="AF49"/>
  <c r="AE49"/>
  <c r="AD49"/>
  <c r="AC49"/>
  <c r="AB49"/>
  <c r="AA49"/>
  <c r="Z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AZ45"/>
  <c r="AY45"/>
  <c r="AX45"/>
  <c r="AW45"/>
  <c r="AV45"/>
  <c r="AU45"/>
  <c r="AT45"/>
  <c r="AS45"/>
  <c r="AR45"/>
  <c r="AQ45"/>
  <c r="AP45"/>
  <c r="AO45"/>
  <c r="AN45"/>
  <c r="AM45"/>
  <c r="AL45"/>
  <c r="AI45"/>
  <c r="AH45"/>
  <c r="AG45"/>
  <c r="AF45"/>
  <c r="AE45"/>
  <c r="AD45"/>
  <c r="AC45"/>
  <c r="AB45"/>
  <c r="AA45"/>
  <c r="Z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AZ42"/>
  <c r="AY42"/>
  <c r="AX42"/>
  <c r="AW42"/>
  <c r="AV42"/>
  <c r="AU42"/>
  <c r="AT42"/>
  <c r="AS42"/>
  <c r="AR42"/>
  <c r="AQ42"/>
  <c r="AP42"/>
  <c r="AO42"/>
  <c r="AN42"/>
  <c r="AM42"/>
  <c r="AL42"/>
  <c r="AI42"/>
  <c r="AH42"/>
  <c r="AG42"/>
  <c r="AF42"/>
  <c r="AE42"/>
  <c r="AD42"/>
  <c r="AC42"/>
  <c r="AB42"/>
  <c r="AA42"/>
  <c r="Z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AZ29"/>
  <c r="AY29"/>
  <c r="AX29"/>
  <c r="AW29"/>
  <c r="AV29"/>
  <c r="AU29"/>
  <c r="AT29"/>
  <c r="AS29"/>
  <c r="AR29"/>
  <c r="AQ29"/>
  <c r="AP29"/>
  <c r="AO29"/>
  <c r="AN29"/>
  <c r="AM29"/>
  <c r="AL29"/>
  <c r="AI29"/>
  <c r="AH29"/>
  <c r="AG29"/>
  <c r="AF29"/>
  <c r="AE29"/>
  <c r="AD29"/>
  <c r="AC29"/>
  <c r="AB29"/>
  <c r="AA29"/>
  <c r="Z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AZ26"/>
  <c r="AY26"/>
  <c r="AX26"/>
  <c r="AW26"/>
  <c r="AV26"/>
  <c r="AU26"/>
  <c r="AT26"/>
  <c r="AS26"/>
  <c r="AR26"/>
  <c r="AQ26"/>
  <c r="AP26"/>
  <c r="AO26"/>
  <c r="AN26"/>
  <c r="AM26"/>
  <c r="AL26"/>
  <c r="AI26"/>
  <c r="AH26"/>
  <c r="AG26"/>
  <c r="AF26"/>
  <c r="AE26"/>
  <c r="AD26"/>
  <c r="AC26"/>
  <c r="AB26"/>
  <c r="AA26"/>
  <c r="Z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AZ22"/>
  <c r="AY22"/>
  <c r="AX22"/>
  <c r="AW22"/>
  <c r="AV22"/>
  <c r="AU22"/>
  <c r="AT22"/>
  <c r="AS22"/>
  <c r="AR22"/>
  <c r="AQ22"/>
  <c r="AP22"/>
  <c r="AO22"/>
  <c r="AN22"/>
  <c r="AM22"/>
  <c r="AL22"/>
  <c r="AI22"/>
  <c r="AH22"/>
  <c r="AG22"/>
  <c r="AF22"/>
  <c r="AE22"/>
  <c r="AD22"/>
  <c r="AC22"/>
  <c r="AB22"/>
  <c r="AA22"/>
  <c r="Z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D98"/>
  <c r="E98"/>
  <c r="X98"/>
  <c r="Y98"/>
  <c r="AK98"/>
  <c r="AJ98" s="1"/>
  <c r="AK296"/>
  <c r="AJ296" s="1"/>
  <c r="AK297"/>
  <c r="AJ297" s="1"/>
  <c r="X296"/>
  <c r="Y296"/>
  <c r="X297"/>
  <c r="Y297"/>
  <c r="D296"/>
  <c r="E296"/>
  <c r="D297"/>
  <c r="E297"/>
  <c r="AK295"/>
  <c r="AJ295" s="1"/>
  <c r="AK294"/>
  <c r="AJ294" s="1"/>
  <c r="AK290"/>
  <c r="AJ290" s="1"/>
  <c r="AK289"/>
  <c r="AJ289"/>
  <c r="AK288"/>
  <c r="AJ288" s="1"/>
  <c r="AK287"/>
  <c r="AJ287" s="1"/>
  <c r="AK284"/>
  <c r="AJ284" s="1"/>
  <c r="AK283"/>
  <c r="AJ283" s="1"/>
  <c r="AK282"/>
  <c r="AJ282" s="1"/>
  <c r="AK281"/>
  <c r="AJ281" s="1"/>
  <c r="AK280"/>
  <c r="AJ280" s="1"/>
  <c r="AK279"/>
  <c r="AJ279" s="1"/>
  <c r="AK278"/>
  <c r="AJ278" s="1"/>
  <c r="AK277"/>
  <c r="AJ277" s="1"/>
  <c r="AK276"/>
  <c r="AJ276" s="1"/>
  <c r="AK275"/>
  <c r="AJ275" s="1"/>
  <c r="AK274"/>
  <c r="AJ274" s="1"/>
  <c r="AK273"/>
  <c r="AJ273" s="1"/>
  <c r="AK269"/>
  <c r="AJ269" s="1"/>
  <c r="AJ270" s="1"/>
  <c r="AK266"/>
  <c r="AJ266" s="1"/>
  <c r="AJ267" s="1"/>
  <c r="AK263"/>
  <c r="AJ263" s="1"/>
  <c r="AJ264" s="1"/>
  <c r="AK260"/>
  <c r="AJ260" s="1"/>
  <c r="AJ261" s="1"/>
  <c r="AK257"/>
  <c r="AJ257" s="1"/>
  <c r="AK256"/>
  <c r="AJ256" s="1"/>
  <c r="AK253"/>
  <c r="AJ253" s="1"/>
  <c r="AJ254" s="1"/>
  <c r="AK250"/>
  <c r="AJ250" s="1"/>
  <c r="AJ251" s="1"/>
  <c r="AK247"/>
  <c r="AJ247" s="1"/>
  <c r="AJ248" s="1"/>
  <c r="AK244"/>
  <c r="AJ244" s="1"/>
  <c r="AJ245" s="1"/>
  <c r="AK241"/>
  <c r="AJ241" s="1"/>
  <c r="AJ242" s="1"/>
  <c r="AK238"/>
  <c r="AJ238" s="1"/>
  <c r="AJ239" s="1"/>
  <c r="AK235"/>
  <c r="AJ235" s="1"/>
  <c r="AJ236" s="1"/>
  <c r="AK232"/>
  <c r="AJ232" s="1"/>
  <c r="AK231"/>
  <c r="AJ231" s="1"/>
  <c r="AJ233" s="1"/>
  <c r="AK228"/>
  <c r="AJ228" s="1"/>
  <c r="AJ229" s="1"/>
  <c r="AK225"/>
  <c r="AJ225" s="1"/>
  <c r="AK224"/>
  <c r="AJ224" s="1"/>
  <c r="AK221"/>
  <c r="AJ221" s="1"/>
  <c r="AJ222" s="1"/>
  <c r="AK218"/>
  <c r="AJ218" s="1"/>
  <c r="AJ219" s="1"/>
  <c r="AK215"/>
  <c r="AJ215" s="1"/>
  <c r="AJ216" s="1"/>
  <c r="AK212"/>
  <c r="AJ212" s="1"/>
  <c r="AJ213" s="1"/>
  <c r="AK207"/>
  <c r="AJ207" s="1"/>
  <c r="AJ208" s="1"/>
  <c r="AK204"/>
  <c r="AJ204" s="1"/>
  <c r="AK203"/>
  <c r="AJ203" s="1"/>
  <c r="AK202"/>
  <c r="AJ202" s="1"/>
  <c r="AK201"/>
  <c r="AJ201" s="1"/>
  <c r="AK200"/>
  <c r="AJ200" s="1"/>
  <c r="AK199"/>
  <c r="AJ199" s="1"/>
  <c r="AK198"/>
  <c r="AJ198" s="1"/>
  <c r="AK197"/>
  <c r="AJ197" s="1"/>
  <c r="AK196"/>
  <c r="AJ196" s="1"/>
  <c r="AK195"/>
  <c r="AJ195" s="1"/>
  <c r="AK194"/>
  <c r="AJ194"/>
  <c r="AK193"/>
  <c r="AJ193" s="1"/>
  <c r="AK192"/>
  <c r="AJ192" s="1"/>
  <c r="AK191"/>
  <c r="AJ191" s="1"/>
  <c r="AK190"/>
  <c r="AJ190" s="1"/>
  <c r="AK189"/>
  <c r="AJ189" s="1"/>
  <c r="AK188"/>
  <c r="AJ188" s="1"/>
  <c r="AK187"/>
  <c r="AJ187" s="1"/>
  <c r="AK186"/>
  <c r="AJ186" s="1"/>
  <c r="AK185"/>
  <c r="AJ185" s="1"/>
  <c r="AK184"/>
  <c r="AJ184" s="1"/>
  <c r="AK183"/>
  <c r="AJ183" s="1"/>
  <c r="AK182"/>
  <c r="AJ182" s="1"/>
  <c r="AK181"/>
  <c r="AJ181" s="1"/>
  <c r="AK180"/>
  <c r="AJ180" s="1"/>
  <c r="AK179"/>
  <c r="AJ179" s="1"/>
  <c r="AK178"/>
  <c r="AJ178" s="1"/>
  <c r="AK177"/>
  <c r="AJ177" s="1"/>
  <c r="AK176"/>
  <c r="AJ176" s="1"/>
  <c r="AK175"/>
  <c r="AJ175" s="1"/>
  <c r="AK174"/>
  <c r="AJ174" s="1"/>
  <c r="AK173"/>
  <c r="AJ173" s="1"/>
  <c r="AK172"/>
  <c r="AJ172" s="1"/>
  <c r="AK171"/>
  <c r="AJ171" s="1"/>
  <c r="AK170"/>
  <c r="AJ170" s="1"/>
  <c r="AK169"/>
  <c r="AJ169" s="1"/>
  <c r="AK168"/>
  <c r="AJ168" s="1"/>
  <c r="AK167"/>
  <c r="AJ167" s="1"/>
  <c r="AK166"/>
  <c r="AJ166" s="1"/>
  <c r="AK165"/>
  <c r="AJ165" s="1"/>
  <c r="AK164"/>
  <c r="AJ164" s="1"/>
  <c r="AK163"/>
  <c r="AJ163" s="1"/>
  <c r="AK162"/>
  <c r="AJ162" s="1"/>
  <c r="AK161"/>
  <c r="AJ161" s="1"/>
  <c r="AK160"/>
  <c r="AJ160" s="1"/>
  <c r="AK159"/>
  <c r="AJ159" s="1"/>
  <c r="AK158"/>
  <c r="AJ158" s="1"/>
  <c r="AK157"/>
  <c r="AJ157" s="1"/>
  <c r="AK156"/>
  <c r="AJ156" s="1"/>
  <c r="AK155"/>
  <c r="AJ155" s="1"/>
  <c r="AK154"/>
  <c r="AJ154" s="1"/>
  <c r="AK153"/>
  <c r="AJ153" s="1"/>
  <c r="AK152"/>
  <c r="AJ152" s="1"/>
  <c r="AK151"/>
  <c r="AJ151" s="1"/>
  <c r="AK150"/>
  <c r="AJ150" s="1"/>
  <c r="AK149"/>
  <c r="AJ149" s="1"/>
  <c r="AK148"/>
  <c r="AJ148" s="1"/>
  <c r="AK147"/>
  <c r="AJ147" s="1"/>
  <c r="AK146"/>
  <c r="AJ146" s="1"/>
  <c r="AK145"/>
  <c r="AJ145" s="1"/>
  <c r="AK144"/>
  <c r="AJ144" s="1"/>
  <c r="AK143"/>
  <c r="AJ143" s="1"/>
  <c r="AK142"/>
  <c r="AJ142" s="1"/>
  <c r="AK141"/>
  <c r="AJ141" s="1"/>
  <c r="AK140"/>
  <c r="AJ140" s="1"/>
  <c r="AK139"/>
  <c r="AJ139" s="1"/>
  <c r="AK138"/>
  <c r="AJ138" s="1"/>
  <c r="AK135"/>
  <c r="AJ135" s="1"/>
  <c r="AK134"/>
  <c r="AJ134" s="1"/>
  <c r="AK133"/>
  <c r="AJ133" s="1"/>
  <c r="AJ136" s="1"/>
  <c r="AK130"/>
  <c r="AJ130" s="1"/>
  <c r="AJ131" s="1"/>
  <c r="AK127"/>
  <c r="AJ127" s="1"/>
  <c r="AJ128" s="1"/>
  <c r="AK124"/>
  <c r="AJ124" s="1"/>
  <c r="AJ125" s="1"/>
  <c r="AK121"/>
  <c r="AJ121" s="1"/>
  <c r="AK120"/>
  <c r="AJ120" s="1"/>
  <c r="AJ122" s="1"/>
  <c r="AK117"/>
  <c r="AJ117" s="1"/>
  <c r="AK116"/>
  <c r="AJ116" s="1"/>
  <c r="AK113"/>
  <c r="AJ113" s="1"/>
  <c r="AJ114" s="1"/>
  <c r="AK110"/>
  <c r="AJ110" s="1"/>
  <c r="AJ111" s="1"/>
  <c r="AK107"/>
  <c r="AJ107" s="1"/>
  <c r="AK106"/>
  <c r="AJ106" s="1"/>
  <c r="AK105"/>
  <c r="AJ105" s="1"/>
  <c r="AK104"/>
  <c r="AJ104" s="1"/>
  <c r="AK103"/>
  <c r="AJ103" s="1"/>
  <c r="AK102"/>
  <c r="AJ102" s="1"/>
  <c r="AK101"/>
  <c r="AJ101" s="1"/>
  <c r="AK97"/>
  <c r="AJ97" s="1"/>
  <c r="AK96"/>
  <c r="AJ96" s="1"/>
  <c r="AK95"/>
  <c r="AJ95" s="1"/>
  <c r="AK94"/>
  <c r="AJ94" s="1"/>
  <c r="AK93"/>
  <c r="AJ93" s="1"/>
  <c r="AK92"/>
  <c r="AJ92" s="1"/>
  <c r="AK91"/>
  <c r="AJ91" s="1"/>
  <c r="AK90"/>
  <c r="AJ90" s="1"/>
  <c r="AK89"/>
  <c r="AJ89" s="1"/>
  <c r="AK88"/>
  <c r="AJ88" s="1"/>
  <c r="AK87"/>
  <c r="AJ87" s="1"/>
  <c r="AK86"/>
  <c r="AJ86" s="1"/>
  <c r="AK85"/>
  <c r="AJ85" s="1"/>
  <c r="AK84"/>
  <c r="AJ84" s="1"/>
  <c r="AK83"/>
  <c r="AJ83" s="1"/>
  <c r="AK82"/>
  <c r="AJ82" s="1"/>
  <c r="AK81"/>
  <c r="AJ81" s="1"/>
  <c r="AK80"/>
  <c r="AJ80" s="1"/>
  <c r="AK79"/>
  <c r="AJ79" s="1"/>
  <c r="AK78"/>
  <c r="AJ78" s="1"/>
  <c r="AK77"/>
  <c r="AJ77" s="1"/>
  <c r="AK74"/>
  <c r="AJ74" s="1"/>
  <c r="AJ75" s="1"/>
  <c r="AK71"/>
  <c r="AJ71" s="1"/>
  <c r="AK70"/>
  <c r="AJ70" s="1"/>
  <c r="AK69"/>
  <c r="AJ69" s="1"/>
  <c r="AK68"/>
  <c r="AJ68" s="1"/>
  <c r="AK67"/>
  <c r="AJ67" s="1"/>
  <c r="AK66"/>
  <c r="AJ66" s="1"/>
  <c r="AK65"/>
  <c r="AJ65" s="1"/>
  <c r="AK62"/>
  <c r="AJ62" s="1"/>
  <c r="AK61"/>
  <c r="AJ61" s="1"/>
  <c r="AK60"/>
  <c r="AJ60" s="1"/>
  <c r="AK59"/>
  <c r="AJ59" s="1"/>
  <c r="AK58"/>
  <c r="AJ58" s="1"/>
  <c r="AK57"/>
  <c r="AJ57" s="1"/>
  <c r="AK54"/>
  <c r="AJ54" s="1"/>
  <c r="AJ55" s="1"/>
  <c r="AK51"/>
  <c r="AJ51" s="1"/>
  <c r="AJ52" s="1"/>
  <c r="AK48"/>
  <c r="AJ48" s="1"/>
  <c r="AK47"/>
  <c r="AJ47" s="1"/>
  <c r="AK44"/>
  <c r="AJ44" s="1"/>
  <c r="AJ45" s="1"/>
  <c r="AK41"/>
  <c r="AJ41" s="1"/>
  <c r="AK40"/>
  <c r="AJ40" s="1"/>
  <c r="AK39"/>
  <c r="AJ39" s="1"/>
  <c r="AK38"/>
  <c r="AJ38" s="1"/>
  <c r="AK37"/>
  <c r="AJ37" s="1"/>
  <c r="AK36"/>
  <c r="AJ36" s="1"/>
  <c r="AK35"/>
  <c r="AJ35" s="1"/>
  <c r="AK34"/>
  <c r="AJ34" s="1"/>
  <c r="AK33"/>
  <c r="AJ33" s="1"/>
  <c r="AK32"/>
  <c r="AJ32" s="1"/>
  <c r="AK31"/>
  <c r="AJ31" s="1"/>
  <c r="AK28"/>
  <c r="AJ28" s="1"/>
  <c r="AJ29" s="1"/>
  <c r="AK25"/>
  <c r="AJ25" s="1"/>
  <c r="AK24"/>
  <c r="AJ24" s="1"/>
  <c r="AK21"/>
  <c r="AJ21" s="1"/>
  <c r="AK20"/>
  <c r="AJ20" s="1"/>
  <c r="AK19"/>
  <c r="AJ19" s="1"/>
  <c r="AK18"/>
  <c r="AJ18" s="1"/>
  <c r="AK17"/>
  <c r="AJ17" s="1"/>
  <c r="AK16"/>
  <c r="AJ16" s="1"/>
  <c r="Y295"/>
  <c r="X295"/>
  <c r="Y294"/>
  <c r="X294"/>
  <c r="Y290"/>
  <c r="X290"/>
  <c r="Y289"/>
  <c r="X289"/>
  <c r="Y288"/>
  <c r="X288"/>
  <c r="Y287"/>
  <c r="X287"/>
  <c r="Y284"/>
  <c r="X284"/>
  <c r="Y283"/>
  <c r="X283"/>
  <c r="Y282"/>
  <c r="X282"/>
  <c r="Y281"/>
  <c r="X281"/>
  <c r="Y280"/>
  <c r="X280"/>
  <c r="Y279"/>
  <c r="X279"/>
  <c r="Y278"/>
  <c r="X278"/>
  <c r="Y277"/>
  <c r="X277"/>
  <c r="Y276"/>
  <c r="X276"/>
  <c r="Y275"/>
  <c r="X275"/>
  <c r="Y274"/>
  <c r="X274"/>
  <c r="Y273"/>
  <c r="X273"/>
  <c r="Y269"/>
  <c r="Y270" s="1"/>
  <c r="X269"/>
  <c r="X270" s="1"/>
  <c r="Y266"/>
  <c r="Y267" s="1"/>
  <c r="X266"/>
  <c r="X267" s="1"/>
  <c r="Y263"/>
  <c r="Y264" s="1"/>
  <c r="X263"/>
  <c r="X264" s="1"/>
  <c r="Y260"/>
  <c r="Y261" s="1"/>
  <c r="X260"/>
  <c r="X261" s="1"/>
  <c r="Y257"/>
  <c r="X257"/>
  <c r="Y256"/>
  <c r="Y258" s="1"/>
  <c r="X256"/>
  <c r="X258" s="1"/>
  <c r="Y253"/>
  <c r="Y254" s="1"/>
  <c r="X253"/>
  <c r="X254" s="1"/>
  <c r="Y250"/>
  <c r="Y251" s="1"/>
  <c r="X250"/>
  <c r="X251" s="1"/>
  <c r="Y247"/>
  <c r="Y248" s="1"/>
  <c r="X247"/>
  <c r="X248" s="1"/>
  <c r="Y244"/>
  <c r="Y245" s="1"/>
  <c r="X244"/>
  <c r="X245" s="1"/>
  <c r="Y241"/>
  <c r="X241"/>
  <c r="X242"/>
  <c r="Y238"/>
  <c r="Y239"/>
  <c r="X238"/>
  <c r="X239"/>
  <c r="Y235"/>
  <c r="Y236" s="1"/>
  <c r="X235"/>
  <c r="X236" s="1"/>
  <c r="Y232"/>
  <c r="X232"/>
  <c r="Y231"/>
  <c r="Y233" s="1"/>
  <c r="X231"/>
  <c r="X233" s="1"/>
  <c r="Y228"/>
  <c r="Y229" s="1"/>
  <c r="X228"/>
  <c r="X229" s="1"/>
  <c r="Y225"/>
  <c r="X225"/>
  <c r="Y224"/>
  <c r="Y226" s="1"/>
  <c r="X224"/>
  <c r="Y221"/>
  <c r="Y222" s="1"/>
  <c r="X221"/>
  <c r="X222" s="1"/>
  <c r="Y218"/>
  <c r="Y219" s="1"/>
  <c r="X218"/>
  <c r="X219" s="1"/>
  <c r="Y215"/>
  <c r="Y216" s="1"/>
  <c r="X215"/>
  <c r="X216" s="1"/>
  <c r="Y212"/>
  <c r="Y213" s="1"/>
  <c r="X212"/>
  <c r="X213" s="1"/>
  <c r="Y207"/>
  <c r="Y208" s="1"/>
  <c r="X207"/>
  <c r="X208" s="1"/>
  <c r="Y204"/>
  <c r="X204"/>
  <c r="Y203"/>
  <c r="X203"/>
  <c r="Y202"/>
  <c r="X202"/>
  <c r="Y201"/>
  <c r="X201"/>
  <c r="Y200"/>
  <c r="X200"/>
  <c r="Y199"/>
  <c r="X199"/>
  <c r="Y198"/>
  <c r="X198"/>
  <c r="Y197"/>
  <c r="X197"/>
  <c r="Y196"/>
  <c r="X196"/>
  <c r="Y195"/>
  <c r="X195"/>
  <c r="Y194"/>
  <c r="X194"/>
  <c r="Y193"/>
  <c r="X193"/>
  <c r="Y192"/>
  <c r="X192"/>
  <c r="Y191"/>
  <c r="X191"/>
  <c r="Y190"/>
  <c r="X190"/>
  <c r="Y189"/>
  <c r="X189"/>
  <c r="Y188"/>
  <c r="X188"/>
  <c r="Y187"/>
  <c r="X187"/>
  <c r="Y186"/>
  <c r="X186"/>
  <c r="Y185"/>
  <c r="X185"/>
  <c r="Y184"/>
  <c r="X184"/>
  <c r="Y183"/>
  <c r="X183"/>
  <c r="Y182"/>
  <c r="X182"/>
  <c r="Y181"/>
  <c r="X181"/>
  <c r="Y180"/>
  <c r="X180"/>
  <c r="Y179"/>
  <c r="X179"/>
  <c r="Y178"/>
  <c r="X178"/>
  <c r="Y177"/>
  <c r="X177"/>
  <c r="Y176"/>
  <c r="X176"/>
  <c r="Y175"/>
  <c r="X175"/>
  <c r="Y174"/>
  <c r="X174"/>
  <c r="Y173"/>
  <c r="X173"/>
  <c r="Y172"/>
  <c r="X172"/>
  <c r="Y171"/>
  <c r="X171"/>
  <c r="Y170"/>
  <c r="X170"/>
  <c r="Y169"/>
  <c r="X169"/>
  <c r="Y168"/>
  <c r="X168"/>
  <c r="Y167"/>
  <c r="X167"/>
  <c r="Y166"/>
  <c r="X166"/>
  <c r="Y165"/>
  <c r="X165"/>
  <c r="Y164"/>
  <c r="X164"/>
  <c r="Y163"/>
  <c r="X163"/>
  <c r="Y162"/>
  <c r="X162"/>
  <c r="Y161"/>
  <c r="X161"/>
  <c r="Y160"/>
  <c r="X160"/>
  <c r="Y159"/>
  <c r="X159"/>
  <c r="Y158"/>
  <c r="X158"/>
  <c r="Y157"/>
  <c r="X157"/>
  <c r="Y156"/>
  <c r="X156"/>
  <c r="Y155"/>
  <c r="X155"/>
  <c r="Y154"/>
  <c r="X154"/>
  <c r="Y153"/>
  <c r="X153"/>
  <c r="Y152"/>
  <c r="X152"/>
  <c r="Y151"/>
  <c r="X151"/>
  <c r="Y150"/>
  <c r="X150"/>
  <c r="Y149"/>
  <c r="X149"/>
  <c r="Y148"/>
  <c r="X148"/>
  <c r="Y147"/>
  <c r="X147"/>
  <c r="Y146"/>
  <c r="X146"/>
  <c r="Y145"/>
  <c r="X145"/>
  <c r="Y144"/>
  <c r="X144"/>
  <c r="Y143"/>
  <c r="X143"/>
  <c r="Y142"/>
  <c r="X142"/>
  <c r="Y141"/>
  <c r="X141"/>
  <c r="Y140"/>
  <c r="X140"/>
  <c r="Y139"/>
  <c r="X139"/>
  <c r="Y138"/>
  <c r="Y205" s="1"/>
  <c r="X138"/>
  <c r="Y135"/>
  <c r="X135"/>
  <c r="Y134"/>
  <c r="X134"/>
  <c r="Y133"/>
  <c r="X133"/>
  <c r="Y130"/>
  <c r="Y131" s="1"/>
  <c r="X130"/>
  <c r="X131" s="1"/>
  <c r="Y127"/>
  <c r="Y128" s="1"/>
  <c r="X127"/>
  <c r="X128" s="1"/>
  <c r="Y124"/>
  <c r="Y125" s="1"/>
  <c r="X124"/>
  <c r="X125" s="1"/>
  <c r="Y121"/>
  <c r="X121"/>
  <c r="Y120"/>
  <c r="X120"/>
  <c r="X122" s="1"/>
  <c r="Y117"/>
  <c r="X117"/>
  <c r="Y116"/>
  <c r="Y118" s="1"/>
  <c r="X116"/>
  <c r="X118" s="1"/>
  <c r="Y113"/>
  <c r="Y114" s="1"/>
  <c r="X113"/>
  <c r="X114" s="1"/>
  <c r="Y110"/>
  <c r="Y111" s="1"/>
  <c r="X110"/>
  <c r="X111" s="1"/>
  <c r="Y107"/>
  <c r="X107"/>
  <c r="Y106"/>
  <c r="X106"/>
  <c r="Y105"/>
  <c r="X105"/>
  <c r="Y104"/>
  <c r="X104"/>
  <c r="Y103"/>
  <c r="X103"/>
  <c r="Y102"/>
  <c r="X102"/>
  <c r="Y101"/>
  <c r="X101"/>
  <c r="Y97"/>
  <c r="X97"/>
  <c r="Y96"/>
  <c r="X96"/>
  <c r="Y95"/>
  <c r="X95"/>
  <c r="Y94"/>
  <c r="X94"/>
  <c r="Y93"/>
  <c r="X93"/>
  <c r="Y92"/>
  <c r="X92"/>
  <c r="Y91"/>
  <c r="X91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Y77"/>
  <c r="Y99" s="1"/>
  <c r="X77"/>
  <c r="X99" s="1"/>
  <c r="Y74"/>
  <c r="Y75" s="1"/>
  <c r="X74"/>
  <c r="X75" s="1"/>
  <c r="Y71"/>
  <c r="X71"/>
  <c r="Y70"/>
  <c r="X70"/>
  <c r="Y69"/>
  <c r="X69"/>
  <c r="Y68"/>
  <c r="X68"/>
  <c r="Y67"/>
  <c r="X67"/>
  <c r="Y66"/>
  <c r="X66"/>
  <c r="Y65"/>
  <c r="Y72" s="1"/>
  <c r="X65"/>
  <c r="X72" s="1"/>
  <c r="Y62"/>
  <c r="X62"/>
  <c r="Y61"/>
  <c r="X61"/>
  <c r="Y60"/>
  <c r="X60"/>
  <c r="Y59"/>
  <c r="X59"/>
  <c r="Y58"/>
  <c r="X58"/>
  <c r="Y57"/>
  <c r="Y63" s="1"/>
  <c r="X57"/>
  <c r="X63" s="1"/>
  <c r="Y54"/>
  <c r="Y55" s="1"/>
  <c r="X54"/>
  <c r="X55" s="1"/>
  <c r="Y51"/>
  <c r="Y52" s="1"/>
  <c r="X51"/>
  <c r="X52" s="1"/>
  <c r="Y48"/>
  <c r="X48"/>
  <c r="Y47"/>
  <c r="Y49" s="1"/>
  <c r="X47"/>
  <c r="X49" s="1"/>
  <c r="Y44"/>
  <c r="Y45" s="1"/>
  <c r="X44"/>
  <c r="X45" s="1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X42" s="1"/>
  <c r="Y28"/>
  <c r="Y29" s="1"/>
  <c r="X28"/>
  <c r="X29" s="1"/>
  <c r="Y25"/>
  <c r="X25"/>
  <c r="Y24"/>
  <c r="X24"/>
  <c r="Y21"/>
  <c r="X21"/>
  <c r="Y20"/>
  <c r="X20"/>
  <c r="Y19"/>
  <c r="X19"/>
  <c r="Y18"/>
  <c r="X18"/>
  <c r="Y17"/>
  <c r="X17"/>
  <c r="Y16"/>
  <c r="X16"/>
  <c r="E295"/>
  <c r="D295"/>
  <c r="E294"/>
  <c r="D294"/>
  <c r="E290"/>
  <c r="D290"/>
  <c r="E289"/>
  <c r="D289"/>
  <c r="E288"/>
  <c r="D288"/>
  <c r="E287"/>
  <c r="D287"/>
  <c r="E284"/>
  <c r="D284"/>
  <c r="E283"/>
  <c r="D283"/>
  <c r="E282"/>
  <c r="D282"/>
  <c r="E281"/>
  <c r="D281"/>
  <c r="E280"/>
  <c r="D280"/>
  <c r="E279"/>
  <c r="D279"/>
  <c r="E278"/>
  <c r="D278"/>
  <c r="E277"/>
  <c r="D277"/>
  <c r="E276"/>
  <c r="D276"/>
  <c r="E275"/>
  <c r="D275"/>
  <c r="E274"/>
  <c r="D274"/>
  <c r="E273"/>
  <c r="D273"/>
  <c r="E269"/>
  <c r="E270" s="1"/>
  <c r="D269"/>
  <c r="D270" s="1"/>
  <c r="E266"/>
  <c r="E267" s="1"/>
  <c r="D266"/>
  <c r="D267" s="1"/>
  <c r="E263"/>
  <c r="E264" s="1"/>
  <c r="D263"/>
  <c r="D264" s="1"/>
  <c r="E260"/>
  <c r="E261" s="1"/>
  <c r="D260"/>
  <c r="D261" s="1"/>
  <c r="E257"/>
  <c r="D257"/>
  <c r="E256"/>
  <c r="E258" s="1"/>
  <c r="D256"/>
  <c r="E253"/>
  <c r="E254" s="1"/>
  <c r="D253"/>
  <c r="D254" s="1"/>
  <c r="E250"/>
  <c r="E251" s="1"/>
  <c r="D250"/>
  <c r="D251" s="1"/>
  <c r="E247"/>
  <c r="E248" s="1"/>
  <c r="D247"/>
  <c r="D248" s="1"/>
  <c r="E244"/>
  <c r="E245" s="1"/>
  <c r="D244"/>
  <c r="D245" s="1"/>
  <c r="E241"/>
  <c r="E242" s="1"/>
  <c r="D241"/>
  <c r="D242" s="1"/>
  <c r="E238"/>
  <c r="E239" s="1"/>
  <c r="D238"/>
  <c r="D239" s="1"/>
  <c r="E235"/>
  <c r="E236" s="1"/>
  <c r="D235"/>
  <c r="D236" s="1"/>
  <c r="E232"/>
  <c r="D232"/>
  <c r="E231"/>
  <c r="E233" s="1"/>
  <c r="D231"/>
  <c r="E228"/>
  <c r="E229" s="1"/>
  <c r="D228"/>
  <c r="D229" s="1"/>
  <c r="E225"/>
  <c r="D225"/>
  <c r="E224"/>
  <c r="D224"/>
  <c r="E221"/>
  <c r="E222" s="1"/>
  <c r="D221"/>
  <c r="D222" s="1"/>
  <c r="E218"/>
  <c r="E219" s="1"/>
  <c r="D218"/>
  <c r="D219" s="1"/>
  <c r="E215"/>
  <c r="E216" s="1"/>
  <c r="D215"/>
  <c r="D216" s="1"/>
  <c r="E212"/>
  <c r="E213" s="1"/>
  <c r="D212"/>
  <c r="D213" s="1"/>
  <c r="E207"/>
  <c r="E208" s="1"/>
  <c r="D207"/>
  <c r="D208" s="1"/>
  <c r="E204"/>
  <c r="D204"/>
  <c r="E203"/>
  <c r="D203"/>
  <c r="E202"/>
  <c r="D202"/>
  <c r="E201"/>
  <c r="D201"/>
  <c r="E200"/>
  <c r="D200"/>
  <c r="E199"/>
  <c r="D199"/>
  <c r="E198"/>
  <c r="D198"/>
  <c r="E197"/>
  <c r="D197"/>
  <c r="E196"/>
  <c r="D196"/>
  <c r="E195"/>
  <c r="D195"/>
  <c r="E194"/>
  <c r="D194"/>
  <c r="E193"/>
  <c r="D193"/>
  <c r="E192"/>
  <c r="D192"/>
  <c r="E191"/>
  <c r="D191"/>
  <c r="E190"/>
  <c r="D190"/>
  <c r="E189"/>
  <c r="D189"/>
  <c r="E188"/>
  <c r="D188"/>
  <c r="E187"/>
  <c r="D187"/>
  <c r="E186"/>
  <c r="D186"/>
  <c r="E185"/>
  <c r="D185"/>
  <c r="E184"/>
  <c r="D184"/>
  <c r="E183"/>
  <c r="D183"/>
  <c r="E182"/>
  <c r="D182"/>
  <c r="E181"/>
  <c r="D181"/>
  <c r="E180"/>
  <c r="D180"/>
  <c r="E179"/>
  <c r="D179"/>
  <c r="E178"/>
  <c r="D178"/>
  <c r="E177"/>
  <c r="D177"/>
  <c r="E176"/>
  <c r="D176"/>
  <c r="E175"/>
  <c r="D175"/>
  <c r="E174"/>
  <c r="D174"/>
  <c r="E173"/>
  <c r="D173"/>
  <c r="E172"/>
  <c r="D172"/>
  <c r="E171"/>
  <c r="D171"/>
  <c r="E170"/>
  <c r="D170"/>
  <c r="E169"/>
  <c r="D169"/>
  <c r="E168"/>
  <c r="D168"/>
  <c r="E167"/>
  <c r="D167"/>
  <c r="E166"/>
  <c r="D166"/>
  <c r="E165"/>
  <c r="D165"/>
  <c r="E164"/>
  <c r="D164"/>
  <c r="E163"/>
  <c r="D163"/>
  <c r="E162"/>
  <c r="D162"/>
  <c r="E161"/>
  <c r="D161"/>
  <c r="E160"/>
  <c r="D160"/>
  <c r="E159"/>
  <c r="D159"/>
  <c r="E158"/>
  <c r="D158"/>
  <c r="E157"/>
  <c r="D157"/>
  <c r="E156"/>
  <c r="D156"/>
  <c r="E155"/>
  <c r="D155"/>
  <c r="E154"/>
  <c r="D154"/>
  <c r="E153"/>
  <c r="D153"/>
  <c r="E152"/>
  <c r="D152"/>
  <c r="E151"/>
  <c r="D151"/>
  <c r="E150"/>
  <c r="D150"/>
  <c r="E149"/>
  <c r="D149"/>
  <c r="E148"/>
  <c r="D148"/>
  <c r="E147"/>
  <c r="D147"/>
  <c r="E146"/>
  <c r="D146"/>
  <c r="E145"/>
  <c r="D145"/>
  <c r="E144"/>
  <c r="D144"/>
  <c r="E143"/>
  <c r="D143"/>
  <c r="E142"/>
  <c r="D142"/>
  <c r="E141"/>
  <c r="D141"/>
  <c r="E140"/>
  <c r="D140"/>
  <c r="E139"/>
  <c r="D139"/>
  <c r="E138"/>
  <c r="D138"/>
  <c r="E135"/>
  <c r="D135"/>
  <c r="E134"/>
  <c r="D134"/>
  <c r="E133"/>
  <c r="D133"/>
  <c r="E130"/>
  <c r="E131" s="1"/>
  <c r="D130"/>
  <c r="D131" s="1"/>
  <c r="E127"/>
  <c r="E128" s="1"/>
  <c r="D127"/>
  <c r="D128" s="1"/>
  <c r="E124"/>
  <c r="E125" s="1"/>
  <c r="D124"/>
  <c r="D125" s="1"/>
  <c r="E121"/>
  <c r="D121"/>
  <c r="E120"/>
  <c r="E122" s="1"/>
  <c r="D120"/>
  <c r="E117"/>
  <c r="D117"/>
  <c r="E116"/>
  <c r="D116"/>
  <c r="D118" s="1"/>
  <c r="E113"/>
  <c r="E114" s="1"/>
  <c r="D113"/>
  <c r="D114" s="1"/>
  <c r="E110"/>
  <c r="E111" s="1"/>
  <c r="D110"/>
  <c r="D111" s="1"/>
  <c r="E107"/>
  <c r="D107"/>
  <c r="E106"/>
  <c r="D106"/>
  <c r="E105"/>
  <c r="D105"/>
  <c r="E104"/>
  <c r="D104"/>
  <c r="E103"/>
  <c r="D103"/>
  <c r="E102"/>
  <c r="D102"/>
  <c r="E101"/>
  <c r="E108" s="1"/>
  <c r="D101"/>
  <c r="E97"/>
  <c r="D97"/>
  <c r="E96"/>
  <c r="D96"/>
  <c r="E95"/>
  <c r="D95"/>
  <c r="E94"/>
  <c r="D94"/>
  <c r="E93"/>
  <c r="D93"/>
  <c r="E92"/>
  <c r="D92"/>
  <c r="E91"/>
  <c r="D91"/>
  <c r="E90"/>
  <c r="D90"/>
  <c r="E89"/>
  <c r="D89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E79"/>
  <c r="D79"/>
  <c r="E78"/>
  <c r="D78"/>
  <c r="E77"/>
  <c r="D77"/>
  <c r="E74"/>
  <c r="E75" s="1"/>
  <c r="D74"/>
  <c r="D75" s="1"/>
  <c r="E71"/>
  <c r="D71"/>
  <c r="E70"/>
  <c r="D70"/>
  <c r="E69"/>
  <c r="D69"/>
  <c r="E68"/>
  <c r="D68"/>
  <c r="E67"/>
  <c r="D67"/>
  <c r="E66"/>
  <c r="D66"/>
  <c r="E65"/>
  <c r="D65"/>
  <c r="E62"/>
  <c r="D62"/>
  <c r="E61"/>
  <c r="D61"/>
  <c r="E60"/>
  <c r="D60"/>
  <c r="E59"/>
  <c r="D59"/>
  <c r="E58"/>
  <c r="D58"/>
  <c r="E57"/>
  <c r="D57"/>
  <c r="D63" s="1"/>
  <c r="E54"/>
  <c r="E55" s="1"/>
  <c r="D54"/>
  <c r="D55" s="1"/>
  <c r="E51"/>
  <c r="E52" s="1"/>
  <c r="D51"/>
  <c r="D52" s="1"/>
  <c r="E48"/>
  <c r="D48"/>
  <c r="E47"/>
  <c r="D47"/>
  <c r="D49" s="1"/>
  <c r="E44"/>
  <c r="E45" s="1"/>
  <c r="D44"/>
  <c r="D45" s="1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28"/>
  <c r="E29" s="1"/>
  <c r="D28"/>
  <c r="D29" s="1"/>
  <c r="E25"/>
  <c r="D25"/>
  <c r="E24"/>
  <c r="E26" s="1"/>
  <c r="D24"/>
  <c r="E21"/>
  <c r="D21"/>
  <c r="E20"/>
  <c r="D20"/>
  <c r="E19"/>
  <c r="D19"/>
  <c r="E18"/>
  <c r="D18"/>
  <c r="E17"/>
  <c r="D17"/>
  <c r="E16"/>
  <c r="D16"/>
  <c r="Y15"/>
  <c r="X15"/>
  <c r="X22" s="1"/>
  <c r="E15"/>
  <c r="D15"/>
  <c r="AZ298"/>
  <c r="AY298"/>
  <c r="AX298"/>
  <c r="AW298"/>
  <c r="AV298"/>
  <c r="AU298"/>
  <c r="AT298"/>
  <c r="AS298"/>
  <c r="AR298"/>
  <c r="AQ298"/>
  <c r="AP298"/>
  <c r="AO298"/>
  <c r="AN298"/>
  <c r="AM298"/>
  <c r="AL298"/>
  <c r="AK298"/>
  <c r="AI298"/>
  <c r="AH298"/>
  <c r="AG298"/>
  <c r="AF298"/>
  <c r="AE298"/>
  <c r="AD298"/>
  <c r="AC298"/>
  <c r="AB298"/>
  <c r="AA298"/>
  <c r="Z298"/>
  <c r="Y298"/>
  <c r="X298"/>
  <c r="W298"/>
  <c r="V298"/>
  <c r="U298"/>
  <c r="T298"/>
  <c r="S298"/>
  <c r="R298"/>
  <c r="Q298"/>
  <c r="P298"/>
  <c r="O298"/>
  <c r="N298"/>
  <c r="M298"/>
  <c r="L298"/>
  <c r="K298"/>
  <c r="J298"/>
  <c r="I298"/>
  <c r="H298"/>
  <c r="G298"/>
  <c r="F298"/>
  <c r="E298"/>
  <c r="AZ291"/>
  <c r="AY291"/>
  <c r="AX291"/>
  <c r="AW291"/>
  <c r="AV291"/>
  <c r="AU291"/>
  <c r="AT291"/>
  <c r="AS291"/>
  <c r="AR291"/>
  <c r="AQ291"/>
  <c r="AP291"/>
  <c r="AO291"/>
  <c r="AN291"/>
  <c r="AM291"/>
  <c r="AL291"/>
  <c r="AI291"/>
  <c r="AH291"/>
  <c r="AG291"/>
  <c r="AF291"/>
  <c r="AE291"/>
  <c r="AD291"/>
  <c r="AC291"/>
  <c r="AB291"/>
  <c r="AA291"/>
  <c r="Z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G291"/>
  <c r="F291"/>
  <c r="AZ285"/>
  <c r="AY285"/>
  <c r="AX285"/>
  <c r="AW285"/>
  <c r="AV285"/>
  <c r="AU285"/>
  <c r="AT285"/>
  <c r="AS285"/>
  <c r="AR285"/>
  <c r="AQ285"/>
  <c r="AP285"/>
  <c r="AO285"/>
  <c r="AN285"/>
  <c r="AM285"/>
  <c r="AL285"/>
  <c r="AI285"/>
  <c r="AH285"/>
  <c r="AG285"/>
  <c r="AF285"/>
  <c r="AE285"/>
  <c r="AD285"/>
  <c r="AC285"/>
  <c r="AB285"/>
  <c r="AA285"/>
  <c r="Z285"/>
  <c r="X285"/>
  <c r="W285"/>
  <c r="V285"/>
  <c r="U285"/>
  <c r="T285"/>
  <c r="S285"/>
  <c r="R285"/>
  <c r="Q285"/>
  <c r="P285"/>
  <c r="O285"/>
  <c r="N285"/>
  <c r="M285"/>
  <c r="L285"/>
  <c r="K285"/>
  <c r="J285"/>
  <c r="I285"/>
  <c r="H285"/>
  <c r="G285"/>
  <c r="F285"/>
  <c r="AS271"/>
  <c r="Q271"/>
  <c r="I271"/>
  <c r="E72"/>
  <c r="E118"/>
  <c r="E226"/>
  <c r="Y26"/>
  <c r="Y136"/>
  <c r="D42"/>
  <c r="D72"/>
  <c r="D122"/>
  <c r="D226"/>
  <c r="D285"/>
  <c r="D291"/>
  <c r="D298"/>
  <c r="X26"/>
  <c r="X108"/>
  <c r="X136"/>
  <c r="D22"/>
  <c r="D108"/>
  <c r="D136"/>
  <c r="D233"/>
  <c r="AK29"/>
  <c r="AK45"/>
  <c r="AK52"/>
  <c r="AK55"/>
  <c r="AK63"/>
  <c r="AK75"/>
  <c r="AK111"/>
  <c r="AK114"/>
  <c r="AK118"/>
  <c r="AK122"/>
  <c r="AK125"/>
  <c r="AK128"/>
  <c r="AK131"/>
  <c r="AK136"/>
  <c r="AK208"/>
  <c r="AK213"/>
  <c r="AK216"/>
  <c r="AK219"/>
  <c r="AK226"/>
  <c r="AK229"/>
  <c r="AK233"/>
  <c r="AK236"/>
  <c r="AK239"/>
  <c r="Y242"/>
  <c r="AK242"/>
  <c r="AK245"/>
  <c r="AK248"/>
  <c r="AK251"/>
  <c r="AK254"/>
  <c r="AK258"/>
  <c r="AK261"/>
  <c r="AK264"/>
  <c r="AK267"/>
  <c r="D26"/>
  <c r="AJ298"/>
  <c r="AK99" l="1"/>
  <c r="AK72"/>
  <c r="AK49"/>
  <c r="AK42"/>
  <c r="AJ49"/>
  <c r="E42"/>
  <c r="E49"/>
  <c r="E63"/>
  <c r="Y122"/>
  <c r="E22"/>
  <c r="E99"/>
  <c r="E136"/>
  <c r="E205"/>
  <c r="E291"/>
  <c r="AO209"/>
  <c r="M271"/>
  <c r="U271"/>
  <c r="AM271"/>
  <c r="AQ271"/>
  <c r="AU271"/>
  <c r="AY271"/>
  <c r="AO271"/>
  <c r="AW271"/>
  <c r="D99"/>
  <c r="D205"/>
  <c r="D258"/>
  <c r="Y42"/>
  <c r="Y285"/>
  <c r="H209"/>
  <c r="P209"/>
  <c r="AL271"/>
  <c r="AN271"/>
  <c r="AP271"/>
  <c r="AR271"/>
  <c r="AT271"/>
  <c r="AV271"/>
  <c r="AX271"/>
  <c r="AZ271"/>
  <c r="AJ291"/>
  <c r="AK291"/>
  <c r="E285"/>
  <c r="AK285"/>
  <c r="AJ285"/>
  <c r="AK270"/>
  <c r="AC271"/>
  <c r="AJ258"/>
  <c r="G271"/>
  <c r="K271"/>
  <c r="O271"/>
  <c r="S271"/>
  <c r="W271"/>
  <c r="AG271"/>
  <c r="F271"/>
  <c r="H271"/>
  <c r="J271"/>
  <c r="L271"/>
  <c r="N271"/>
  <c r="P271"/>
  <c r="P292" s="1"/>
  <c r="P299" s="1"/>
  <c r="R271"/>
  <c r="T271"/>
  <c r="V271"/>
  <c r="AA271"/>
  <c r="AE271"/>
  <c r="AI271"/>
  <c r="AJ226"/>
  <c r="X226"/>
  <c r="X271" s="1"/>
  <c r="D271"/>
  <c r="AK222"/>
  <c r="AK271" s="1"/>
  <c r="Z271"/>
  <c r="AB271"/>
  <c r="AD271"/>
  <c r="AF271"/>
  <c r="AH271"/>
  <c r="E271"/>
  <c r="Y271"/>
  <c r="H292"/>
  <c r="H299" s="1"/>
  <c r="AK205"/>
  <c r="AF209"/>
  <c r="X205"/>
  <c r="X209" s="1"/>
  <c r="AJ205"/>
  <c r="AJ118"/>
  <c r="L209"/>
  <c r="T209"/>
  <c r="F209"/>
  <c r="J209"/>
  <c r="N209"/>
  <c r="R209"/>
  <c r="AJ108"/>
  <c r="AK108"/>
  <c r="Y108"/>
  <c r="Z209"/>
  <c r="AB209"/>
  <c r="AD209"/>
  <c r="AH209"/>
  <c r="AA209"/>
  <c r="AC209"/>
  <c r="AC292" s="1"/>
  <c r="AC299" s="1"/>
  <c r="AE209"/>
  <c r="AG209"/>
  <c r="AG292" s="1"/>
  <c r="AG299" s="1"/>
  <c r="AI209"/>
  <c r="AJ99"/>
  <c r="AW209"/>
  <c r="AJ72"/>
  <c r="G209"/>
  <c r="I209"/>
  <c r="I292" s="1"/>
  <c r="I299" s="1"/>
  <c r="K209"/>
  <c r="K292" s="1"/>
  <c r="K299" s="1"/>
  <c r="M209"/>
  <c r="M292" s="1"/>
  <c r="M299" s="1"/>
  <c r="O209"/>
  <c r="Q209"/>
  <c r="Q292" s="1"/>
  <c r="Q299" s="1"/>
  <c r="S209"/>
  <c r="S292" s="1"/>
  <c r="S299" s="1"/>
  <c r="U209"/>
  <c r="U292" s="1"/>
  <c r="U299" s="1"/>
  <c r="AJ63"/>
  <c r="AS209"/>
  <c r="AS292" s="1"/>
  <c r="AS299" s="1"/>
  <c r="AM209"/>
  <c r="AM292" s="1"/>
  <c r="AM299" s="1"/>
  <c r="AQ209"/>
  <c r="AQ292" s="1"/>
  <c r="AQ299" s="1"/>
  <c r="AU209"/>
  <c r="AU292" s="1"/>
  <c r="AU299" s="1"/>
  <c r="AY209"/>
  <c r="AY292" s="1"/>
  <c r="AY299" s="1"/>
  <c r="AJ42"/>
  <c r="E209"/>
  <c r="W209"/>
  <c r="AJ26"/>
  <c r="AK26"/>
  <c r="AL209"/>
  <c r="AL292" s="1"/>
  <c r="AL299" s="1"/>
  <c r="AN209"/>
  <c r="AN292" s="1"/>
  <c r="AN299" s="1"/>
  <c r="AP209"/>
  <c r="AP292" s="1"/>
  <c r="AP299" s="1"/>
  <c r="AR209"/>
  <c r="AR292" s="1"/>
  <c r="AR299" s="1"/>
  <c r="AT209"/>
  <c r="AT292" s="1"/>
  <c r="AT299" s="1"/>
  <c r="AV209"/>
  <c r="AV292" s="1"/>
  <c r="AV299" s="1"/>
  <c r="AX209"/>
  <c r="AX292" s="1"/>
  <c r="AX299" s="1"/>
  <c r="AZ209"/>
  <c r="AZ292" s="1"/>
  <c r="AZ299" s="1"/>
  <c r="D209"/>
  <c r="V209"/>
  <c r="Y22"/>
  <c r="AK22"/>
  <c r="AJ22"/>
  <c r="AO292" l="1"/>
  <c r="AO299" s="1"/>
  <c r="AK209"/>
  <c r="V292"/>
  <c r="V299" s="1"/>
  <c r="W292"/>
  <c r="W299" s="1"/>
  <c r="O292"/>
  <c r="O299" s="1"/>
  <c r="G292"/>
  <c r="G299" s="1"/>
  <c r="AW292"/>
  <c r="AW299" s="1"/>
  <c r="AE292"/>
  <c r="AE299" s="1"/>
  <c r="R292"/>
  <c r="R299" s="1"/>
  <c r="J292"/>
  <c r="J299" s="1"/>
  <c r="AI292"/>
  <c r="AI299" s="1"/>
  <c r="AA292"/>
  <c r="AA299" s="1"/>
  <c r="AD292"/>
  <c r="AD299" s="1"/>
  <c r="Z292"/>
  <c r="Z299" s="1"/>
  <c r="X292"/>
  <c r="X299" s="1"/>
  <c r="AJ271"/>
  <c r="D292"/>
  <c r="D299" s="1"/>
  <c r="E292"/>
  <c r="E299" s="1"/>
  <c r="N292"/>
  <c r="N299" s="1"/>
  <c r="F292"/>
  <c r="F299" s="1"/>
  <c r="T292"/>
  <c r="T299" s="1"/>
  <c r="L292"/>
  <c r="L299" s="1"/>
  <c r="AH292"/>
  <c r="AH299" s="1"/>
  <c r="AB292"/>
  <c r="AB299" s="1"/>
  <c r="AF292"/>
  <c r="AF299" s="1"/>
  <c r="AK292"/>
  <c r="AK299" s="1"/>
  <c r="Y209"/>
  <c r="Y292" s="1"/>
  <c r="Y299" s="1"/>
  <c r="AJ209"/>
  <c r="AJ292" s="1"/>
  <c r="AJ299" s="1"/>
</calcChain>
</file>

<file path=xl/sharedStrings.xml><?xml version="1.0" encoding="utf-8"?>
<sst xmlns="http://schemas.openxmlformats.org/spreadsheetml/2006/main" count="702" uniqueCount="380">
  <si>
    <t>Код МО</t>
  </si>
  <si>
    <t>Наименование МО, территорий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</si>
  <si>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</si>
  <si>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</si>
  <si>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</si>
  <si>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</si>
  <si>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</si>
  <si>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</si>
  <si>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</si>
  <si>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</si>
  <si>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</si>
  <si>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ДС при КС</t>
  </si>
  <si>
    <t>ДС при АПП</t>
  </si>
  <si>
    <t>СД при АПП</t>
  </si>
  <si>
    <t>в том числе ЭКО</t>
  </si>
  <si>
    <t>Стомато               логия                 (УЕТ)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</si>
  <si>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</si>
  <si>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</si>
  <si>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</si>
  <si>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</si>
  <si>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</si>
  <si>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случаи госпитали-зации</t>
  </si>
  <si>
    <t>к/дни</t>
  </si>
  <si>
    <t xml:space="preserve">случаи лечения
(гр.24+гр.26+гр.28)                                       </t>
  </si>
  <si>
    <t>пациенто-дни (гр.25+гр.27+гр.29)</t>
  </si>
  <si>
    <t>случаи лечения</t>
  </si>
  <si>
    <t>пациенто-дни</t>
  </si>
  <si>
    <t>посещения с проф. целью
(за искл. однократ.  посещений с л/д целью)</t>
  </si>
  <si>
    <t xml:space="preserve"> </t>
  </si>
  <si>
    <t>ГОРОДА</t>
  </si>
  <si>
    <t>Ашинский МР</t>
  </si>
  <si>
    <t>Итого: Ашинский МР</t>
  </si>
  <si>
    <t>Верхнеуфалейский ГО</t>
  </si>
  <si>
    <t>Итого: Верхнеуфалейский ГО</t>
  </si>
  <si>
    <t>Еманжелинский МР</t>
  </si>
  <si>
    <t>Итого: Еманжелинский МР</t>
  </si>
  <si>
    <t>Златоустовский ГО</t>
  </si>
  <si>
    <t>ООО Центр семейной медицины "Созвездие"</t>
  </si>
  <si>
    <t>Итого: Златоустовский ГО</t>
  </si>
  <si>
    <t>Карабашский ГО</t>
  </si>
  <si>
    <t>Итого: Карабашский ГО</t>
  </si>
  <si>
    <t>Карталинский МР</t>
  </si>
  <si>
    <t>Итого: Карталинский МР</t>
  </si>
  <si>
    <t>Локомотивный ГО</t>
  </si>
  <si>
    <t>Итого: Локомотивный ГО</t>
  </si>
  <si>
    <t>Катав-Ивановский МР</t>
  </si>
  <si>
    <t>Итого: Катав-Ивановский МР</t>
  </si>
  <si>
    <t>Копейский ГО</t>
  </si>
  <si>
    <t>Итого: Копейский ГО</t>
  </si>
  <si>
    <t>Коркинский МР</t>
  </si>
  <si>
    <t>ООО "НоваАрт"</t>
  </si>
  <si>
    <t>Итого: Коркинский МР</t>
  </si>
  <si>
    <t>Кыштымский ГО</t>
  </si>
  <si>
    <t>Итого: Кыштымский ГО</t>
  </si>
  <si>
    <t>Магнитогорский ГО</t>
  </si>
  <si>
    <t>АО "Центр семейной медицины"</t>
  </si>
  <si>
    <t>Итого: Магнитогорский ГО</t>
  </si>
  <si>
    <t>Миасский ГО</t>
  </si>
  <si>
    <t>Итого: Миасский ГО</t>
  </si>
  <si>
    <t>Озерский ГО</t>
  </si>
  <si>
    <t>Итого: Озерский ГО</t>
  </si>
  <si>
    <t>Пластовский МР</t>
  </si>
  <si>
    <t>Итого: Пластовский МР</t>
  </si>
  <si>
    <t>Саткинский МР</t>
  </si>
  <si>
    <t>Итого: Саткинский МР</t>
  </si>
  <si>
    <t>Снежинский ГО</t>
  </si>
  <si>
    <t>Итого: Снежинский ГО</t>
  </si>
  <si>
    <t>Трехгорный ГО</t>
  </si>
  <si>
    <t>Итого: Трехгорный ГО</t>
  </si>
  <si>
    <t>Троицкий ГО</t>
  </si>
  <si>
    <t>Итого: Троицкий ГО</t>
  </si>
  <si>
    <t>Усть-Катавский ГО</t>
  </si>
  <si>
    <t>Итого: Усть-Катавский ГО</t>
  </si>
  <si>
    <t>Чебаркульский ГО</t>
  </si>
  <si>
    <t>Итого: Чебаркульский ГО</t>
  </si>
  <si>
    <t>Челябинский ГО</t>
  </si>
  <si>
    <t>МАУЗ ОТКЗ ГКБ № 1</t>
  </si>
  <si>
    <t>МБУЗ ГКБ № 5</t>
  </si>
  <si>
    <t>ФГБОУ ВО ЮУГМУ Минздрава России</t>
  </si>
  <si>
    <t>МАУЗ ДГКБ № 1</t>
  </si>
  <si>
    <t>МБУЗ ДГКБ № 7</t>
  </si>
  <si>
    <t>МБУЗ ГКП № 5</t>
  </si>
  <si>
    <t>МБУЗ ДГП № 6</t>
  </si>
  <si>
    <t>МБУЗ СП № 1</t>
  </si>
  <si>
    <t>ООО "ЦЕНТР ДИАЛИЗА"</t>
  </si>
  <si>
    <t>ООО "МРТ-Эксперт Челябинск"</t>
  </si>
  <si>
    <t>ООО "Канон"</t>
  </si>
  <si>
    <t>ООО "Полимедика Челябинск"</t>
  </si>
  <si>
    <t>Итого: Челябинский ГО</t>
  </si>
  <si>
    <t>Южноуральский ГО</t>
  </si>
  <si>
    <t>Итого: Южноуральский ГО</t>
  </si>
  <si>
    <t>Итого: ГОРОДА</t>
  </si>
  <si>
    <t>РАЙОНЫ</t>
  </si>
  <si>
    <t>Агаповский МР</t>
  </si>
  <si>
    <t>Итого: Агаповский МР</t>
  </si>
  <si>
    <t>Аргаяшский МР</t>
  </si>
  <si>
    <t>Итого: Аргаяшский МР</t>
  </si>
  <si>
    <t>Брединский МР</t>
  </si>
  <si>
    <t>Итого: Брединский МР</t>
  </si>
  <si>
    <t>Варненский МР</t>
  </si>
  <si>
    <t>Итого: Варненский МР</t>
  </si>
  <si>
    <t>Верхнеуральский МР</t>
  </si>
  <si>
    <t>Итого: Верхнеуральский МР</t>
  </si>
  <si>
    <t>Еткульский МР</t>
  </si>
  <si>
    <t>Итого: Еткульский МР</t>
  </si>
  <si>
    <t>Каслинский МР</t>
  </si>
  <si>
    <t>ООО "Эм Эр Ай Клиник"</t>
  </si>
  <si>
    <t>Итого: Каслинский МР</t>
  </si>
  <si>
    <t>Кизильский МР</t>
  </si>
  <si>
    <t>Итого: Кизильский МР</t>
  </si>
  <si>
    <t>Красноармейский МР</t>
  </si>
  <si>
    <t>Итого: Красноармейский МР</t>
  </si>
  <si>
    <t>Кунашакский МР</t>
  </si>
  <si>
    <t>Итого: Кунашакский МР</t>
  </si>
  <si>
    <t>Кусинский МР</t>
  </si>
  <si>
    <t>Итого: Кусинский МР</t>
  </si>
  <si>
    <t>Нагайбакский МР</t>
  </si>
  <si>
    <t>Итого: Нагайбакский МР</t>
  </si>
  <si>
    <t>Нязепетровский МР</t>
  </si>
  <si>
    <t>Итого: Нязепетровский МР</t>
  </si>
  <si>
    <t>Октябрьский МР</t>
  </si>
  <si>
    <t>Итого: Октябрьский МР</t>
  </si>
  <si>
    <t>Сосновский МР</t>
  </si>
  <si>
    <t>Итого: Сосновский МР</t>
  </si>
  <si>
    <t>Увельский МР</t>
  </si>
  <si>
    <t>Итого: Увельский МР</t>
  </si>
  <si>
    <t>Уйский МР</t>
  </si>
  <si>
    <t>Итого: Уйский МР</t>
  </si>
  <si>
    <t>Чебаркульский МР</t>
  </si>
  <si>
    <t>Итого: Чебаркульский МР</t>
  </si>
  <si>
    <t>Чесменский МР</t>
  </si>
  <si>
    <t>Итого: Чесменский МР</t>
  </si>
  <si>
    <t>Итого: РАЙОНЫ</t>
  </si>
  <si>
    <t>Областные МУ</t>
  </si>
  <si>
    <t>Итого: ОБЛАСТЬ</t>
  </si>
  <si>
    <t>ГУЗ</t>
  </si>
  <si>
    <t>Итого: ГУЗ</t>
  </si>
  <si>
    <t>ИТОГО по ТП ОМС Челябинской обл.</t>
  </si>
  <si>
    <t>в том числе по детской медицинской реабилитации</t>
  </si>
  <si>
    <t>ООО "Здоровье"</t>
  </si>
  <si>
    <t>ООО ЛДЦ МИБС им.С.Березина</t>
  </si>
  <si>
    <t>ООО "Рикон"</t>
  </si>
  <si>
    <t>ООО "НовоМед"</t>
  </si>
  <si>
    <t>МБУЗ Диагностический центр</t>
  </si>
  <si>
    <t>ООО ЛДЦ МИБС-Челябинск</t>
  </si>
  <si>
    <t>ООО ЛПМО "Золотое сечение"</t>
  </si>
  <si>
    <t>ООО "ВЭХ ОМС"</t>
  </si>
  <si>
    <t>ООО МО "Оптик-Центр"</t>
  </si>
  <si>
    <t>ООО "ПолиКлиника"</t>
  </si>
  <si>
    <t>ООО "ГИМЕНЕЙ"</t>
  </si>
  <si>
    <t>ООО "Курорт "Кисегач"</t>
  </si>
  <si>
    <t>ГБУЗ ЧОДКБ</t>
  </si>
  <si>
    <t>ИТОГО по Чел. обл.</t>
  </si>
  <si>
    <t>МУ за пределами области</t>
  </si>
  <si>
    <t>Итого по МУ за пределами ЧО</t>
  </si>
  <si>
    <t>высокотехнологичная мед.помощь</t>
  </si>
  <si>
    <t>ООО "ЭкоКлиника"</t>
  </si>
  <si>
    <t>ООО "НоваАРТ"</t>
  </si>
  <si>
    <t>ООО "ДНК КЛИНИКА"</t>
  </si>
  <si>
    <t>ФГБУЗ МСЧ № 92 ФМБА России</t>
  </si>
  <si>
    <t>ФГБУЗ КБ № 71 ФМБА России</t>
  </si>
  <si>
    <t>ФГБУЗ ЦМСЧ № 15 ФМБА России</t>
  </si>
  <si>
    <t>ООО "ЯМТ - Снежинск"</t>
  </si>
  <si>
    <t>ФГБУЗ МСЧ № 72 ФМБА России</t>
  </si>
  <si>
    <t>ФГБУЗ МСЧ № 162 ФМБА России</t>
  </si>
  <si>
    <t>ООО "Смайл"</t>
  </si>
  <si>
    <t>МАУЗ ОЗП ГКБ № 8</t>
  </si>
  <si>
    <t>МАУЗ ГКБ № 9</t>
  </si>
  <si>
    <t>МАУЗ ДГКБ № 8</t>
  </si>
  <si>
    <t>ФГБУН УНПЦ РМ ФМБА России</t>
  </si>
  <si>
    <t>ООО МЦ "Лотос"</t>
  </si>
  <si>
    <t>ООО "Неврологическая клиника доктора Бубновой И.Д"</t>
  </si>
  <si>
    <t>ООО МК "ЭФ ЭМ СИ"</t>
  </si>
  <si>
    <t>МАУЗ "Центр ВРТ"</t>
  </si>
  <si>
    <t>ЗАО "ВИСВИ"</t>
  </si>
  <si>
    <t>ООО "ЦПС"</t>
  </si>
  <si>
    <t>ГАУЗ "Областной центр восстановительной медицины и реабилитации "Огонек"</t>
  </si>
  <si>
    <t>ООО МЦ "МЕДЕОР"</t>
  </si>
  <si>
    <t>ООО "ЦАД 74"</t>
  </si>
  <si>
    <t>ООО "ЕВРОДЕНТ"</t>
  </si>
  <si>
    <t>ООО "ЦАГ № 1"</t>
  </si>
  <si>
    <t>ООО "Эксперт"</t>
  </si>
  <si>
    <t>ООО "Фортуна"</t>
  </si>
  <si>
    <t>ООО "Санаторий "Карагайский бор"</t>
  </si>
  <si>
    <t>ООО Стоматологическая клиника "Нео-Дент"</t>
  </si>
  <si>
    <t>ГБУЗ ОКВД № 3</t>
  </si>
  <si>
    <t>ГБУЗ "ОКВД № 4"</t>
  </si>
  <si>
    <t>ГБУЗ "ООД № 2"</t>
  </si>
  <si>
    <t>ГБУЗ "ООД № 3"</t>
  </si>
  <si>
    <t>ГБУЗ ГБ № 1 г.Златоуст</t>
  </si>
  <si>
    <t>ГБУЗ ГБ № 2 г.Златоуст</t>
  </si>
  <si>
    <t>ГБУЗ ГБ № 4 г.Златоуст</t>
  </si>
  <si>
    <t>ГБУЗ Роддом г.Златоуст</t>
  </si>
  <si>
    <t>ООО "Медицина плюс"</t>
  </si>
  <si>
    <t>ООО "Вива-Дент"</t>
  </si>
  <si>
    <t xml:space="preserve">ФГБУ СКК "Приволжский" Минобороны России </t>
  </si>
  <si>
    <t>ООО "Парк-мед"</t>
  </si>
  <si>
    <t>ООО "РичСтом"</t>
  </si>
  <si>
    <t>ООО "ЦЕНТР ЗРЕНИЯ"</t>
  </si>
  <si>
    <t>ООО "Экология здоровья"</t>
  </si>
  <si>
    <t>ООО "Радуга"</t>
  </si>
  <si>
    <t>ООО "Центр хирургии сердца"</t>
  </si>
  <si>
    <t>ООО "Ситилаб-Урал"</t>
  </si>
  <si>
    <t>ООО "МЦ Кармель"</t>
  </si>
  <si>
    <t>ЗАО "Жемчужина"</t>
  </si>
  <si>
    <t>ГБУЗ ЧОПАБ</t>
  </si>
  <si>
    <t>ООО "УКЛРЦ" (г.Нижний Тагил)</t>
  </si>
  <si>
    <t>ООО "Дистанционная медицина" (г. Москва)</t>
  </si>
  <si>
    <t>ООО "М-ЛАЙН" (г.Москва)</t>
  </si>
  <si>
    <t>АОЗТ Центр реабилитации нарушений репродуктивной функции "ПАРТУС" (г.Екатеринбург)</t>
  </si>
  <si>
    <t xml:space="preserve">№ п\п </t>
  </si>
  <si>
    <t xml:space="preserve"> мед.помощь на профиле "онкология"</t>
  </si>
  <si>
    <t>случаи госпитали-зации
(гр.4+гр.14)</t>
  </si>
  <si>
    <t>к/дни
(гр.5+гр.15)</t>
  </si>
  <si>
    <t>в том числе 
мед.помощь на профиле "онкология"</t>
  </si>
  <si>
    <t>Всего посещений (гр.35+гр.46)</t>
  </si>
  <si>
    <t>Количество посещений (гр.36+гр.37+
гр.38+гр.39+
гр.40+гр.41+
гр.42+гр.43)</t>
  </si>
  <si>
    <t>Уровень</t>
  </si>
  <si>
    <t>в том числе с проведением тромболизиса
(из гр.48)</t>
  </si>
  <si>
    <t>в том числе проведение медицинской эвакуации (консультации)
(из гр.48)</t>
  </si>
  <si>
    <t>случаи госпитали-зации
(из гр.4)</t>
  </si>
  <si>
    <t>к/дни                     (из гр.5)</t>
  </si>
  <si>
    <t>случаи госпитали-зации
(из гр.8)</t>
  </si>
  <si>
    <t>к/дни                     (из гр.9)</t>
  </si>
  <si>
    <t>случаи госпитали-зации
(из гр.14)</t>
  </si>
  <si>
    <t>к/дни
(из гр.15)</t>
  </si>
  <si>
    <t>случаи лечения
(из гр.22)</t>
  </si>
  <si>
    <t>пациенто-дни 
(из гр.23)</t>
  </si>
  <si>
    <t>Кол-во пос.</t>
  </si>
  <si>
    <t>Кол-во обращений (включая стоматолог.)</t>
  </si>
  <si>
    <t>посещ. с л/д целью (за искл. однократ. пос. с л/д целью)</t>
  </si>
  <si>
    <t>однократ. посещ. с л/д целью</t>
  </si>
  <si>
    <t>посещ. по неотлож. мед. помощи</t>
  </si>
  <si>
    <t>врач. и фельдш. посещ-я  по неотлож. мед. помощи</t>
  </si>
  <si>
    <t>врач. и фельдш. посещ-я  с л/д целью (за искл. однократ. пос с л/д)</t>
  </si>
  <si>
    <r>
      <t>однократ. посещ-я</t>
    </r>
    <r>
      <rPr>
        <b/>
        <sz val="9"/>
        <rFont val="Times New Roman"/>
        <family val="1"/>
        <charset val="204"/>
      </rPr>
      <t xml:space="preserve"> 
</t>
    </r>
    <r>
      <rPr>
        <sz val="9"/>
        <rFont val="Times New Roman"/>
        <family val="1"/>
        <charset val="204"/>
      </rPr>
      <t>с л/д целью</t>
    </r>
  </si>
  <si>
    <t>врач. и фельдш. посещ-я (за искл. однократ. посещ-й с л/д целью) с проф целью</t>
  </si>
  <si>
    <t>ГБУЗ "Районная больница г.Аша"</t>
  </si>
  <si>
    <t>ГБУЗ "Городская больница №2 г.Аша"</t>
  </si>
  <si>
    <t>ГБУЗ "Городская больница г.Сим"</t>
  </si>
  <si>
    <t>ГБУЗ "Городская больница г.Миньяр"</t>
  </si>
  <si>
    <t>ГБУЗ "Кропачевская городская больница"</t>
  </si>
  <si>
    <t>ПАО "Ашинский метзавод"</t>
  </si>
  <si>
    <t>ООО "ТД ЭГЛЕ"</t>
  </si>
  <si>
    <t>ГБУЗ "Городская больница г. Верхний Уфалей"</t>
  </si>
  <si>
    <t>ГБУЗ "Стоматологическая поликлиника г.Верхний Уфалей"</t>
  </si>
  <si>
    <t>ГБУЗ "ГБ № 1 г.Еманжелинск"</t>
  </si>
  <si>
    <t>ГБУЗ "Городская больница г. Златоуст"</t>
  </si>
  <si>
    <t>ГБУЗ "ГДБ г. Златоуст"</t>
  </si>
  <si>
    <t>ГБУЗ "ВФД г. Златоуст"</t>
  </si>
  <si>
    <t>ГБУЗ "ССМП г. Златоуст"</t>
  </si>
  <si>
    <t>НУЗ "Отделенческая больница на ст. Златоуст ОАО "РЖД"</t>
  </si>
  <si>
    <t>ГБУЗ "Городская больница г. Карабаш"</t>
  </si>
  <si>
    <t>Карталинская горбольница</t>
  </si>
  <si>
    <t>ЧУЗ "РЖД-Медицина"г.Карталы"</t>
  </si>
  <si>
    <t>ГБУЗ "Областная больница" рабочего поселка Локомотивный</t>
  </si>
  <si>
    <t>ГБУЗ "Районная больница г. Катав-Ивановск"</t>
  </si>
  <si>
    <t>ГБУЗ "ГБ № 1 г.Копейск"</t>
  </si>
  <si>
    <t>ГБУЗ "Городская больница № 3 г.Копейск"</t>
  </si>
  <si>
    <t>ГБУЗ "ГДП № 1 г.Копейск"</t>
  </si>
  <si>
    <t>ГБУЗ "Стоматологическая поликлиника г. Копейск"</t>
  </si>
  <si>
    <t>ГБУЗ "ВФД г.Копейск"</t>
  </si>
  <si>
    <t>ГБУЗ "ССМП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</si>
  <si>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</si>
  <si>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</si>
  <si>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</si>
  <si>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</si>
  <si>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"ССМП г.Коркино"</t>
  </si>
  <si>
    <t>ГБУЗ "Городская больница им. А.П. Силаева г.Кыштым"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</si>
  <si>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</si>
  <si>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</si>
  <si>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</si>
  <si>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"ЦОМиД г. Магнитогорск"</t>
  </si>
  <si>
    <t>АНО "ЦКМСЧ"</t>
  </si>
  <si>
    <t>ГАУЗ "Родильный дом № 1 г. Магнитогорск"</t>
  </si>
  <si>
    <t>ГБУЗ "Родильный дом № 2 г. Магнитогорск"</t>
  </si>
  <si>
    <t>ГБУЗ "Родильный дом № 3 г. Магнитогорск"</t>
  </si>
  <si>
    <t>ГБУЗ "Детская городская поликлиник № 2 г. Магнитогорск"</t>
  </si>
  <si>
    <t>ГБУЗ "ДГП № 1 г. Магнитогорск"</t>
  </si>
  <si>
    <t>ГБУЗ "ДГП № 3 г.Магнитогорск"</t>
  </si>
  <si>
    <t>ГБУЗ "Стоматологическая поликлиника № 2 г.Магнитогорск"</t>
  </si>
  <si>
    <t>ГБУЗ "Стоматологическая поликлиника № 1 г. Магнитогорск"</t>
  </si>
  <si>
    <t>ГБУЗ "Детская стоматологическая поликлиника г. Магнитогорск"</t>
  </si>
  <si>
    <t>ГБУЗ "ССМП г.Магнитогорск"</t>
  </si>
  <si>
    <t>ГБУЗ "ГБ № 1 г. Миасс"</t>
  </si>
  <si>
    <t>ГБУЗ "ГБ № 2 г.Миасс"</t>
  </si>
  <si>
    <t>ГБУЗ "Городская больница № 3 г. Миасс"</t>
  </si>
  <si>
    <t>ГБУЗ "ГБ № 4 г. Миасс"</t>
  </si>
  <si>
    <t>ГБУЗ "СП г.Миасс"</t>
  </si>
  <si>
    <t>ГБУЗ "ССМП г. Миасс"</t>
  </si>
  <si>
    <t>ГБУЗ "Городская больница г.Пласт"</t>
  </si>
  <si>
    <t>ГБУЗ "Районная больница г.Сатка"</t>
  </si>
  <si>
    <t>ГБУЗ "ССМП г.Сатка"</t>
  </si>
  <si>
    <t>ГБУЗ "Областная больница г.Троицк"</t>
  </si>
  <si>
    <t>ГБУЗ "Областная больница г. Чебаркуль"</t>
  </si>
  <si>
    <t>МАУЗ ГКБ № 2</t>
  </si>
  <si>
    <t>ГБУЗ "ОКБ № 3"</t>
  </si>
  <si>
    <t>МАУЗ ГКБ № 6</t>
  </si>
  <si>
    <t>ГБУЗ "ОКБ № 2"</t>
  </si>
  <si>
    <t>МАУЗ ГКБ № 11</t>
  </si>
  <si>
    <t>НУЗ"Дорожная клиническая больница на ст.Челябинск ОАО "РЖД"</t>
  </si>
  <si>
    <t>МАУЗ "ГКП № 8"</t>
  </si>
  <si>
    <t>МБУЗ "ДГКП № 1"</t>
  </si>
  <si>
    <t>МАУЗ ДГП № 4</t>
  </si>
  <si>
    <t>МАУЗ ДГКП № 8</t>
  </si>
  <si>
    <t>МАУЗ "ДГКП № 9"</t>
  </si>
  <si>
    <t>ООО "Стоматологическая поликлиника № 3"</t>
  </si>
  <si>
    <t>ООО "СП № 4"</t>
  </si>
  <si>
    <t>МАУЗ СП №6</t>
  </si>
  <si>
    <t>НУЗ "Дорожная стоматологическая поликлиника на ст.Челябинск ОАО "РЖД"</t>
  </si>
  <si>
    <t>МАУЗ ССМП</t>
  </si>
  <si>
    <t>ФКУЗ "МСЧ МВД России по Челябинской области"</t>
  </si>
  <si>
    <t>ГБУЗ "МЦЛМ"</t>
  </si>
  <si>
    <t>ГБУЗ "Центр медицинской реабилитации "Вдохновение"</t>
  </si>
  <si>
    <t>МБОУ "Лицей № 11 г.Челябинска"</t>
  </si>
  <si>
    <t>АО "МЦ ЧТПЗ"</t>
  </si>
  <si>
    <t>ГБУЗ "Городская больница г. Южноуральск"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</si>
  <si>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</si>
  <si>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</si>
  <si>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п. Бреды"</t>
  </si>
  <si>
    <t>ГБУЗ "Районная больница с. Варна"</t>
  </si>
  <si>
    <t>ГБУЗ "Районная больница г.Верхнеуральск"</t>
  </si>
  <si>
    <t>ГБУЗ "Районная больница с.Еткуль"</t>
  </si>
  <si>
    <t>ГБУЗ "Районная больница г.Касли"</t>
  </si>
  <si>
    <t>ГБУЗ "Районная больница с.Кизильское"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</si>
  <si>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</si>
  <si>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</si>
  <si>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</si>
  <si>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"Районная больница с.Фершампенуаз"</t>
  </si>
  <si>
    <t>ГБУЗ "Районная больница г.Нязепетровск"</t>
  </si>
  <si>
    <t>ГБУЗ "Районная больница с.Октябрьское"</t>
  </si>
  <si>
    <t>ГБУЗ "Районная больница с.Долгодеревенское"</t>
  </si>
  <si>
    <t>ГБУЗ "Районная больница п.Увельский"</t>
  </si>
  <si>
    <t>ГБУЗ "Районная больница с. Уйское"</t>
  </si>
  <si>
    <t>ГБУЗ "Районная больница с.Чесма"</t>
  </si>
  <si>
    <t>ГБУЗ "ЧОКБ"</t>
  </si>
  <si>
    <t>ГБУЗ "ЧОКЦО и ЯМ"</t>
  </si>
  <si>
    <t>ГБУЗ "ЧОККВД"</t>
  </si>
  <si>
    <t>ГБУЗ "ЧОКТГВВ"</t>
  </si>
  <si>
    <t>ГБУЗ "ОСП"</t>
  </si>
  <si>
    <t>ГБУЗ "ЧОЦР"</t>
  </si>
  <si>
    <t>ГБУЗ "ОПЦ"</t>
  </si>
  <si>
    <t>ГБУЗ "ЧОКД"</t>
  </si>
  <si>
    <t>ФГБУ "ФЦССХ" Минздрава России (г.Челябинск)</t>
  </si>
  <si>
    <t>ГБУЗ "Областной Центр по профилактике и борьбе со СПИДом и инфекционными заболеваниями"</t>
  </si>
  <si>
    <t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21.01.2020 № 1</t>
  </si>
  <si>
    <t>Изменения в распределении объемов медицинской помощи между медицинскими организациями на 2019 год</t>
  </si>
  <si>
    <t>Таблица 1</t>
  </si>
  <si>
    <t>№ п\п</t>
  </si>
  <si>
    <t>Всего по диспансеризации
(I+II этап)</t>
  </si>
  <si>
    <t xml:space="preserve">Диспансеризация
(I этап) </t>
  </si>
  <si>
    <t>в т.ч.</t>
  </si>
  <si>
    <t xml:space="preserve">Диспансеризация
(II этап) </t>
  </si>
  <si>
    <t xml:space="preserve">Всего
 по профилактическим медицинским осмотрам </t>
  </si>
  <si>
    <t>Центры здоровья,
кол-во посещений</t>
  </si>
  <si>
    <t>Консультативно-диагн. центры,
кол-во посещений</t>
  </si>
  <si>
    <t>Радиолог ПЭТ, 
кол-во посещений</t>
  </si>
  <si>
    <t>Радиолог  ОФЭКТ,
кол-во посещений</t>
  </si>
  <si>
    <t>акушер-гинеколог с проведением ультразвук.  скрининга в 1 триместре беременности,
кол-во посещений</t>
  </si>
  <si>
    <t>акушер-гинеколог с проведением ультразвук. скрининга во 2 триместре беременности,
кол-во посещений</t>
  </si>
  <si>
    <t>акушер-гинеколог с проведением биохимич. скрининга,
кол-во посещений</t>
  </si>
  <si>
    <t>Средний мед. персонал (в т.ч. фельдшера ФАП и неотложной м.п.), 
кол-во посещений</t>
  </si>
  <si>
    <t>Диспансеризация взрослого населения</t>
  </si>
  <si>
    <t>Диспансеризация участников ВОВ и приравненных к ним лиц</t>
  </si>
  <si>
    <t>Диспансеризация детей-сирот</t>
  </si>
  <si>
    <t>Профилактические медицинские осмотры взрослого населения</t>
  </si>
  <si>
    <t xml:space="preserve">Профилактические медицинские осмотры несовершеннолетних </t>
  </si>
  <si>
    <t>Кол-во посещений (гр.7+гр.15)</t>
  </si>
  <si>
    <t>Кол-во случаев (гр.8+гр.16)</t>
  </si>
  <si>
    <t>Кол-во комплексных посещений
(гр.9+
гр.11+ гр.13)</t>
  </si>
  <si>
    <t>Кол-во случаев (гр.10+
гр.12+ гр.14)</t>
  </si>
  <si>
    <t>Кол-во комплексных посещений</t>
  </si>
  <si>
    <t>Кол-во случаев</t>
  </si>
  <si>
    <t xml:space="preserve">Кол-во посещений </t>
  </si>
  <si>
    <t xml:space="preserve">Кол-во случаев </t>
  </si>
  <si>
    <t>Кол-во посещений 
(гр.19+гр.21)</t>
  </si>
  <si>
    <t>Кол-во случаев 
(гр.20+гр.22)</t>
  </si>
  <si>
    <t>Кол-во посещений</t>
  </si>
  <si>
    <t>Таблица 2</t>
  </si>
  <si>
    <t>Итого по МО оказывающим мед.помощь в иных субъектах РФ гражданам, застрахованным в Челябинской области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</si>
</sst>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70">
    <xf numFmtId="0" fontId="0" fillId="0" borderId="0" xfId="0"/>
    <xf numFmtId="0" fontId="7" fillId="2" borderId="1" xfId="2" applyFont="1" applyFill="1" applyBorder="1" applyAlignment="1" applyProtection="1">
      <alignment horizontal="center" vertical="center"/>
    </xf>
    <xf numFmtId="0" fontId="4" fillId="2" borderId="1" xfId="2" applyFont="1" applyFill="1" applyBorder="1" applyAlignment="1" applyProtection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8" fillId="2" borderId="2" xfId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0" fontId="4" fillId="2" borderId="1" xfId="1" applyFont="1" applyFill="1" applyBorder="1" applyAlignment="1" applyProtection="1">
      <alignment horizontal="center" vertical="center" wrapText="1"/>
    </xf>
    <xf numFmtId="3" fontId="7" fillId="2" borderId="1" xfId="3" applyNumberFormat="1" applyFont="1" applyFill="1" applyBorder="1" applyAlignment="1" applyProtection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/>
    <xf numFmtId="0" fontId="7" fillId="2" borderId="1" xfId="2" applyFont="1" applyFill="1" applyBorder="1" applyAlignment="1" applyProtection="1">
      <alignment vertical="center"/>
    </xf>
    <xf numFmtId="0" fontId="7" fillId="2" borderId="1" xfId="2" applyFont="1" applyFill="1" applyBorder="1" applyAlignment="1" applyProtection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3" fontId="7" fillId="2" borderId="1" xfId="2" applyNumberFormat="1" applyFont="1" applyFill="1" applyBorder="1" applyAlignment="1" applyProtection="1">
      <alignment horizontal="center" vertical="center" wrapText="1"/>
    </xf>
    <xf numFmtId="3" fontId="7" fillId="2" borderId="1" xfId="2" applyNumberFormat="1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/>
    <xf numFmtId="0" fontId="13" fillId="2" borderId="0" xfId="0" applyFont="1" applyFill="1" applyAlignment="1">
      <alignment vertical="center" wrapText="1"/>
    </xf>
    <xf numFmtId="0" fontId="15" fillId="2" borderId="0" xfId="1" applyFont="1" applyFill="1" applyAlignment="1" applyProtection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4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center"/>
    </xf>
    <xf numFmtId="0" fontId="4" fillId="2" borderId="1" xfId="2" applyFont="1" applyFill="1" applyBorder="1" applyAlignment="1" applyProtection="1">
      <alignment vertical="center"/>
    </xf>
    <xf numFmtId="0" fontId="4" fillId="2" borderId="1" xfId="2" applyFont="1" applyFill="1" applyBorder="1" applyAlignment="1" applyProtection="1">
      <alignment vertical="center" wrapText="1"/>
    </xf>
    <xf numFmtId="3" fontId="14" fillId="2" borderId="0" xfId="0" applyNumberFormat="1" applyFont="1" applyFill="1"/>
    <xf numFmtId="0" fontId="12" fillId="2" borderId="0" xfId="0" applyFont="1" applyFill="1" applyAlignment="1"/>
    <xf numFmtId="0" fontId="11" fillId="2" borderId="0" xfId="0" applyFont="1" applyFill="1" applyAlignment="1">
      <alignment horizontal="left"/>
    </xf>
    <xf numFmtId="4" fontId="4" fillId="2" borderId="6" xfId="3" applyNumberFormat="1" applyFont="1" applyFill="1" applyBorder="1" applyAlignment="1" applyProtection="1">
      <alignment horizontal="center" vertical="center" wrapText="1"/>
    </xf>
    <xf numFmtId="4" fontId="4" fillId="2" borderId="7" xfId="3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8" fillId="2" borderId="0" xfId="1" applyFont="1" applyFill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center"/>
    </xf>
    <xf numFmtId="4" fontId="4" fillId="2" borderId="6" xfId="3" applyNumberFormat="1" applyFont="1" applyFill="1" applyBorder="1" applyAlignment="1" applyProtection="1">
      <alignment horizontal="center" vertical="center" textRotation="90" wrapText="1"/>
    </xf>
    <xf numFmtId="4" fontId="4" fillId="2" borderId="7" xfId="3" applyNumberFormat="1" applyFont="1" applyFill="1" applyBorder="1" applyAlignment="1" applyProtection="1">
      <alignment horizontal="center" vertical="center" textRotation="90" wrapText="1"/>
    </xf>
    <xf numFmtId="4" fontId="4" fillId="2" borderId="8" xfId="3" applyNumberFormat="1" applyFont="1" applyFill="1" applyBorder="1" applyAlignment="1" applyProtection="1">
      <alignment horizontal="center" vertical="center" textRotation="90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4" fontId="7" fillId="2" borderId="6" xfId="3" applyNumberFormat="1" applyFont="1" applyFill="1" applyBorder="1" applyAlignment="1" applyProtection="1">
      <alignment horizontal="center" vertical="center" wrapText="1"/>
    </xf>
    <xf numFmtId="4" fontId="7" fillId="2" borderId="7" xfId="3" applyNumberFormat="1" applyFont="1" applyFill="1" applyBorder="1" applyAlignment="1" applyProtection="1">
      <alignment horizontal="center" vertical="center" wrapText="1"/>
    </xf>
    <xf numFmtId="4" fontId="7" fillId="2" borderId="8" xfId="3" applyNumberFormat="1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301"/>
  <sheetViews>
    <sheetView tabSelected="1" zoomScaleNormal="100" workbookViewId="0">
      <pane xSplit="3" ySplit="12" topLeftCell="D298" activePane="bottomRight" state="frozen"/>
      <selection pane="topRight" activeCell="D1" sqref="D1"/>
      <selection pane="bottomLeft" activeCell="A10" sqref="A10"/>
      <selection pane="bottomRight" activeCell="A300" sqref="A300:XFD301"/>
    </sheetView>
  </sheetViews>
  <sheetFormatPr defaultRowHeight="15"/>
  <cols>
    <col min="1" max="1" width="3.42578125" style="3" customWidth="1"/>
    <col min="2" max="2" width="3.85546875" style="3" customWidth="1"/>
    <col min="3" max="3" width="45.7109375" style="3" customWidth="1"/>
    <col min="4" max="4" width="8.7109375" style="4" customWidth="1"/>
    <col min="5" max="5" width="11.140625" style="3" customWidth="1"/>
    <col min="6" max="6" width="8.85546875" style="3" customWidth="1"/>
    <col min="7" max="7" width="11.85546875" style="3" customWidth="1"/>
    <col min="8" max="21" width="7.7109375" style="3" customWidth="1"/>
    <col min="22" max="23" width="8.7109375" style="3" customWidth="1"/>
    <col min="24" max="24" width="10.28515625" style="3" customWidth="1"/>
    <col min="25" max="25" width="10.85546875" style="3" customWidth="1"/>
    <col min="26" max="28" width="9.140625" style="3"/>
    <col min="29" max="29" width="11" style="3" customWidth="1"/>
    <col min="30" max="31" width="9.140625" style="3"/>
    <col min="32" max="32" width="9.85546875" style="3" customWidth="1"/>
    <col min="33" max="33" width="10.140625" style="3" customWidth="1"/>
    <col min="34" max="35" width="9.140625" style="3"/>
    <col min="36" max="36" width="11.28515625" style="3" customWidth="1"/>
    <col min="37" max="37" width="12" style="3" customWidth="1"/>
    <col min="38" max="41" width="9.140625" style="3"/>
    <col min="42" max="42" width="10" style="3" customWidth="1"/>
    <col min="43" max="46" width="9.140625" style="3"/>
    <col min="47" max="47" width="10.5703125" style="3" customWidth="1"/>
    <col min="48" max="48" width="9.140625" style="3"/>
    <col min="49" max="49" width="10.85546875" style="3" customWidth="1"/>
    <col min="50" max="50" width="9.140625" style="3"/>
    <col min="51" max="51" width="11.7109375" style="3" customWidth="1"/>
    <col min="52" max="52" width="12.140625" style="3" customWidth="1"/>
    <col min="53" max="16384" width="9.140625" style="3"/>
  </cols>
  <sheetData>
    <row r="1" spans="1:52" ht="7.5" customHeight="1"/>
    <row r="2" spans="1:52" ht="7.5" customHeight="1"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</row>
    <row r="3" spans="1:52" s="5" customFormat="1" ht="15.75" customHeight="1">
      <c r="A3" s="51" t="s">
        <v>345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s="5" customFormat="1" ht="15.75" customHeight="1">
      <c r="A4" s="52" t="s">
        <v>346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52" s="5" customFormat="1" ht="15.75" customHeight="1">
      <c r="A5" s="31"/>
      <c r="B5" s="31"/>
      <c r="C5" s="31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52" s="5" customFormat="1" ht="15.75" customHeight="1">
      <c r="A6" s="5" t="s">
        <v>347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7"/>
      <c r="AS6" s="7"/>
      <c r="AT6" s="7"/>
      <c r="AU6" s="7"/>
      <c r="AV6" s="7"/>
      <c r="AW6" s="7"/>
      <c r="AX6" s="7"/>
      <c r="AY6" s="7"/>
      <c r="AZ6" s="7"/>
    </row>
    <row r="7" spans="1:52" s="8" customFormat="1" ht="15" customHeight="1">
      <c r="A7" s="32" t="s">
        <v>210</v>
      </c>
      <c r="B7" s="50" t="s">
        <v>0</v>
      </c>
      <c r="C7" s="50" t="s">
        <v>1</v>
      </c>
      <c r="D7" s="37" t="s">
        <v>2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7" t="s">
        <v>3</v>
      </c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40"/>
      <c r="AJ7" s="37" t="s">
        <v>4</v>
      </c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40"/>
      <c r="AX7" s="36" t="s">
        <v>5</v>
      </c>
      <c r="AY7" s="36"/>
      <c r="AZ7" s="36"/>
    </row>
    <row r="8" spans="1:52" s="8" customFormat="1" ht="27" customHeight="1">
      <c r="A8" s="33"/>
      <c r="B8" s="50"/>
      <c r="C8" s="50"/>
      <c r="D8" s="39" t="s">
        <v>6</v>
      </c>
      <c r="E8" s="39"/>
      <c r="F8" s="39" t="s">
        <v>7</v>
      </c>
      <c r="G8" s="39"/>
      <c r="H8" s="37" t="s">
        <v>8</v>
      </c>
      <c r="I8" s="38"/>
      <c r="J8" s="38"/>
      <c r="K8" s="38"/>
      <c r="L8" s="38"/>
      <c r="M8" s="38"/>
      <c r="N8" s="38"/>
      <c r="O8" s="40"/>
      <c r="P8" s="39" t="s">
        <v>9</v>
      </c>
      <c r="Q8" s="39"/>
      <c r="R8" s="37" t="s">
        <v>8</v>
      </c>
      <c r="S8" s="38"/>
      <c r="T8" s="38"/>
      <c r="U8" s="38"/>
      <c r="V8" s="38"/>
      <c r="W8" s="38"/>
      <c r="X8" s="39" t="s">
        <v>10</v>
      </c>
      <c r="Y8" s="39"/>
      <c r="Z8" s="39" t="s">
        <v>11</v>
      </c>
      <c r="AA8" s="39"/>
      <c r="AB8" s="39" t="s">
        <v>12</v>
      </c>
      <c r="AC8" s="39"/>
      <c r="AD8" s="39" t="s">
        <v>13</v>
      </c>
      <c r="AE8" s="39"/>
      <c r="AF8" s="39" t="s">
        <v>14</v>
      </c>
      <c r="AG8" s="39"/>
      <c r="AH8" s="41" t="s">
        <v>214</v>
      </c>
      <c r="AI8" s="42"/>
      <c r="AJ8" s="39" t="s">
        <v>215</v>
      </c>
      <c r="AK8" s="39" t="s">
        <v>7</v>
      </c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7" t="s">
        <v>9</v>
      </c>
      <c r="AW8" s="40"/>
      <c r="AX8" s="36" t="s">
        <v>16</v>
      </c>
      <c r="AY8" s="36" t="s">
        <v>218</v>
      </c>
      <c r="AZ8" s="36" t="s">
        <v>219</v>
      </c>
    </row>
    <row r="9" spans="1:52" s="8" customFormat="1" ht="15" customHeight="1">
      <c r="A9" s="33"/>
      <c r="B9" s="50"/>
      <c r="C9" s="50"/>
      <c r="D9" s="39"/>
      <c r="E9" s="39"/>
      <c r="F9" s="39"/>
      <c r="G9" s="39"/>
      <c r="H9" s="39" t="s">
        <v>155</v>
      </c>
      <c r="I9" s="39"/>
      <c r="J9" s="39" t="s">
        <v>17</v>
      </c>
      <c r="K9" s="39"/>
      <c r="L9" s="39" t="s">
        <v>138</v>
      </c>
      <c r="M9" s="39"/>
      <c r="N9" s="39" t="s">
        <v>211</v>
      </c>
      <c r="O9" s="39"/>
      <c r="P9" s="39"/>
      <c r="Q9" s="39"/>
      <c r="R9" s="39" t="s">
        <v>18</v>
      </c>
      <c r="S9" s="39"/>
      <c r="T9" s="39" t="s">
        <v>155</v>
      </c>
      <c r="U9" s="39"/>
      <c r="V9" s="39" t="s">
        <v>211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43"/>
      <c r="AI9" s="44"/>
      <c r="AJ9" s="39"/>
      <c r="AK9" s="39" t="s">
        <v>216</v>
      </c>
      <c r="AL9" s="39" t="s">
        <v>8</v>
      </c>
      <c r="AM9" s="39"/>
      <c r="AN9" s="39"/>
      <c r="AO9" s="39"/>
      <c r="AP9" s="39"/>
      <c r="AQ9" s="39"/>
      <c r="AR9" s="39"/>
      <c r="AS9" s="39"/>
      <c r="AT9" s="39" t="s">
        <v>15</v>
      </c>
      <c r="AU9" s="39" t="s">
        <v>229</v>
      </c>
      <c r="AV9" s="47" t="s">
        <v>228</v>
      </c>
      <c r="AW9" s="47" t="s">
        <v>229</v>
      </c>
      <c r="AX9" s="36"/>
      <c r="AY9" s="36"/>
      <c r="AZ9" s="36"/>
    </row>
    <row r="10" spans="1:52" s="8" customFormat="1" ht="33.75" customHeight="1">
      <c r="A10" s="33"/>
      <c r="B10" s="50"/>
      <c r="C10" s="50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45"/>
      <c r="AI10" s="46"/>
      <c r="AJ10" s="39"/>
      <c r="AK10" s="39"/>
      <c r="AL10" s="39" t="s">
        <v>19</v>
      </c>
      <c r="AM10" s="39"/>
      <c r="AN10" s="39"/>
      <c r="AO10" s="39"/>
      <c r="AP10" s="39" t="s">
        <v>20</v>
      </c>
      <c r="AQ10" s="39"/>
      <c r="AR10" s="39"/>
      <c r="AS10" s="39"/>
      <c r="AT10" s="39"/>
      <c r="AU10" s="39"/>
      <c r="AV10" s="48"/>
      <c r="AW10" s="48"/>
      <c r="AX10" s="36"/>
      <c r="AY10" s="36"/>
      <c r="AZ10" s="36"/>
    </row>
    <row r="11" spans="1:52" s="8" customFormat="1" ht="88.5" customHeight="1">
      <c r="A11" s="34"/>
      <c r="B11" s="50"/>
      <c r="C11" s="50"/>
      <c r="D11" s="9" t="s">
        <v>212</v>
      </c>
      <c r="E11" s="9" t="s">
        <v>213</v>
      </c>
      <c r="F11" s="9" t="s">
        <v>21</v>
      </c>
      <c r="G11" s="9" t="s">
        <v>22</v>
      </c>
      <c r="H11" s="9" t="s">
        <v>220</v>
      </c>
      <c r="I11" s="9" t="s">
        <v>221</v>
      </c>
      <c r="J11" s="9" t="s">
        <v>220</v>
      </c>
      <c r="K11" s="9" t="s">
        <v>221</v>
      </c>
      <c r="L11" s="9" t="s">
        <v>222</v>
      </c>
      <c r="M11" s="9" t="s">
        <v>223</v>
      </c>
      <c r="N11" s="9" t="s">
        <v>220</v>
      </c>
      <c r="O11" s="9" t="s">
        <v>221</v>
      </c>
      <c r="P11" s="9" t="s">
        <v>21</v>
      </c>
      <c r="Q11" s="9" t="s">
        <v>22</v>
      </c>
      <c r="R11" s="9" t="s">
        <v>224</v>
      </c>
      <c r="S11" s="9" t="s">
        <v>225</v>
      </c>
      <c r="T11" s="9" t="s">
        <v>224</v>
      </c>
      <c r="U11" s="9" t="s">
        <v>225</v>
      </c>
      <c r="V11" s="9" t="s">
        <v>224</v>
      </c>
      <c r="W11" s="9" t="s">
        <v>225</v>
      </c>
      <c r="X11" s="9" t="s">
        <v>23</v>
      </c>
      <c r="Y11" s="9" t="s">
        <v>24</v>
      </c>
      <c r="Z11" s="9" t="s">
        <v>25</v>
      </c>
      <c r="AA11" s="9" t="s">
        <v>26</v>
      </c>
      <c r="AB11" s="9" t="s">
        <v>25</v>
      </c>
      <c r="AC11" s="9" t="s">
        <v>26</v>
      </c>
      <c r="AD11" s="9" t="s">
        <v>25</v>
      </c>
      <c r="AE11" s="9" t="s">
        <v>26</v>
      </c>
      <c r="AF11" s="9" t="s">
        <v>226</v>
      </c>
      <c r="AG11" s="9" t="s">
        <v>227</v>
      </c>
      <c r="AH11" s="9" t="s">
        <v>226</v>
      </c>
      <c r="AI11" s="9" t="s">
        <v>227</v>
      </c>
      <c r="AJ11" s="39"/>
      <c r="AK11" s="39"/>
      <c r="AL11" s="9" t="s">
        <v>236</v>
      </c>
      <c r="AM11" s="9" t="s">
        <v>235</v>
      </c>
      <c r="AN11" s="9" t="s">
        <v>234</v>
      </c>
      <c r="AO11" s="9" t="s">
        <v>233</v>
      </c>
      <c r="AP11" s="9" t="s">
        <v>27</v>
      </c>
      <c r="AQ11" s="9" t="s">
        <v>231</v>
      </c>
      <c r="AR11" s="9" t="s">
        <v>230</v>
      </c>
      <c r="AS11" s="9" t="s">
        <v>232</v>
      </c>
      <c r="AT11" s="39"/>
      <c r="AU11" s="39"/>
      <c r="AV11" s="49"/>
      <c r="AW11" s="49"/>
      <c r="AX11" s="36"/>
      <c r="AY11" s="36"/>
      <c r="AZ11" s="36"/>
    </row>
    <row r="12" spans="1:52">
      <c r="A12" s="10"/>
      <c r="B12" s="10"/>
      <c r="C12" s="10">
        <v>1</v>
      </c>
      <c r="D12" s="11">
        <v>2</v>
      </c>
      <c r="E12" s="11">
        <v>3</v>
      </c>
      <c r="F12" s="11">
        <v>4</v>
      </c>
      <c r="G12" s="11">
        <v>5</v>
      </c>
      <c r="H12" s="11">
        <v>6</v>
      </c>
      <c r="I12" s="11">
        <v>7</v>
      </c>
      <c r="J12" s="11">
        <v>8</v>
      </c>
      <c r="K12" s="11">
        <v>9</v>
      </c>
      <c r="L12" s="11">
        <v>10</v>
      </c>
      <c r="M12" s="11">
        <v>11</v>
      </c>
      <c r="N12" s="11">
        <v>12</v>
      </c>
      <c r="O12" s="11">
        <v>13</v>
      </c>
      <c r="P12" s="11">
        <v>14</v>
      </c>
      <c r="Q12" s="11">
        <v>15</v>
      </c>
      <c r="R12" s="11">
        <v>16</v>
      </c>
      <c r="S12" s="11">
        <v>17</v>
      </c>
      <c r="T12" s="11">
        <v>18</v>
      </c>
      <c r="U12" s="11">
        <v>19</v>
      </c>
      <c r="V12" s="11">
        <v>20</v>
      </c>
      <c r="W12" s="11">
        <v>21</v>
      </c>
      <c r="X12" s="11">
        <v>22</v>
      </c>
      <c r="Y12" s="11">
        <v>23</v>
      </c>
      <c r="Z12" s="11">
        <v>24</v>
      </c>
      <c r="AA12" s="11">
        <v>25</v>
      </c>
      <c r="AB12" s="11">
        <v>26</v>
      </c>
      <c r="AC12" s="11">
        <v>27</v>
      </c>
      <c r="AD12" s="11">
        <v>28</v>
      </c>
      <c r="AE12" s="11">
        <v>29</v>
      </c>
      <c r="AF12" s="11">
        <v>30</v>
      </c>
      <c r="AG12" s="11">
        <v>31</v>
      </c>
      <c r="AH12" s="11">
        <v>32</v>
      </c>
      <c r="AI12" s="11">
        <v>33</v>
      </c>
      <c r="AJ12" s="11">
        <v>34</v>
      </c>
      <c r="AK12" s="11">
        <v>35</v>
      </c>
      <c r="AL12" s="11">
        <v>36</v>
      </c>
      <c r="AM12" s="11">
        <v>37</v>
      </c>
      <c r="AN12" s="11">
        <v>38</v>
      </c>
      <c r="AO12" s="11">
        <v>39</v>
      </c>
      <c r="AP12" s="11">
        <v>40</v>
      </c>
      <c r="AQ12" s="11">
        <v>41</v>
      </c>
      <c r="AR12" s="11">
        <v>42</v>
      </c>
      <c r="AS12" s="11">
        <v>43</v>
      </c>
      <c r="AT12" s="11">
        <v>44</v>
      </c>
      <c r="AU12" s="11">
        <v>45</v>
      </c>
      <c r="AV12" s="11">
        <v>46</v>
      </c>
      <c r="AW12" s="11">
        <v>47</v>
      </c>
      <c r="AX12" s="11">
        <v>48</v>
      </c>
      <c r="AY12" s="11">
        <v>49</v>
      </c>
      <c r="AZ12" s="11">
        <v>50</v>
      </c>
    </row>
    <row r="13" spans="1:52" s="12" customFormat="1" ht="12.75">
      <c r="A13" s="1"/>
      <c r="B13" s="1" t="s">
        <v>28</v>
      </c>
      <c r="C13" s="1" t="s">
        <v>29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s="12" customFormat="1" ht="12.75">
      <c r="A14" s="1"/>
      <c r="B14" s="1"/>
      <c r="C14" s="13" t="s">
        <v>30</v>
      </c>
      <c r="D14" s="1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s="12" customFormat="1" ht="12.75">
      <c r="A15" s="1">
        <v>1</v>
      </c>
      <c r="B15" s="1">
        <v>242</v>
      </c>
      <c r="C15" s="14" t="s">
        <v>237</v>
      </c>
      <c r="D15" s="15">
        <f>F15+P15</f>
        <v>6827</v>
      </c>
      <c r="E15" s="15">
        <f>G15+Q15</f>
        <v>73084</v>
      </c>
      <c r="F15" s="15">
        <v>6827</v>
      </c>
      <c r="G15" s="15">
        <v>73084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f>Z15+AB15+AD15</f>
        <v>2877</v>
      </c>
      <c r="Y15" s="15">
        <f>AA15+AC15+AE15</f>
        <v>29390</v>
      </c>
      <c r="Z15" s="15">
        <v>0</v>
      </c>
      <c r="AA15" s="15">
        <v>0</v>
      </c>
      <c r="AB15" s="15">
        <v>2877</v>
      </c>
      <c r="AC15" s="15">
        <v>29390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f>AK15+AV15</f>
        <v>393298</v>
      </c>
      <c r="AK15" s="15">
        <f>AL15+AM15+AN15+AO15+AP15+AQ15+AR15+AS15</f>
        <v>393298</v>
      </c>
      <c r="AL15" s="15">
        <v>84477</v>
      </c>
      <c r="AM15" s="15">
        <v>29705</v>
      </c>
      <c r="AN15" s="15">
        <v>214471</v>
      </c>
      <c r="AO15" s="15">
        <v>33011</v>
      </c>
      <c r="AP15" s="15">
        <v>6823</v>
      </c>
      <c r="AQ15" s="15">
        <v>0</v>
      </c>
      <c r="AR15" s="15">
        <v>24811</v>
      </c>
      <c r="AS15" s="15">
        <v>0</v>
      </c>
      <c r="AT15" s="15">
        <v>104553</v>
      </c>
      <c r="AU15" s="15">
        <v>79763</v>
      </c>
      <c r="AV15" s="15">
        <v>0</v>
      </c>
      <c r="AW15" s="15">
        <v>0</v>
      </c>
      <c r="AX15" s="15">
        <v>17683</v>
      </c>
      <c r="AY15" s="15">
        <v>8</v>
      </c>
      <c r="AZ15" s="15">
        <v>0</v>
      </c>
    </row>
    <row r="16" spans="1:52" s="12" customFormat="1" ht="12.75">
      <c r="A16" s="1">
        <f t="shared" ref="A16:A21" si="0">A15+1</f>
        <v>2</v>
      </c>
      <c r="B16" s="1">
        <v>241</v>
      </c>
      <c r="C16" s="14" t="s">
        <v>238</v>
      </c>
      <c r="D16" s="15">
        <f t="shared" ref="D16:D21" si="1">F16+P16</f>
        <v>0</v>
      </c>
      <c r="E16" s="15">
        <f t="shared" ref="E16:E21" si="2">G16+Q16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f t="shared" ref="X16:X21" si="3">Z16+AB16+AD16</f>
        <v>0</v>
      </c>
      <c r="Y16" s="15">
        <f t="shared" ref="Y16:Y21" si="4">AA16+AC16+AE16</f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f t="shared" ref="AJ16:AJ21" si="5">AK16+AV16</f>
        <v>0</v>
      </c>
      <c r="AK16" s="15">
        <f t="shared" ref="AK16:AK21" si="6">AL16+AM16+AN16+AO16+AP16+AQ16+AR16+AS16</f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</row>
    <row r="17" spans="1:52" s="12" customFormat="1" ht="12.75">
      <c r="A17" s="1">
        <f t="shared" si="0"/>
        <v>3</v>
      </c>
      <c r="B17" s="1">
        <v>244</v>
      </c>
      <c r="C17" s="14" t="s">
        <v>239</v>
      </c>
      <c r="D17" s="15">
        <f t="shared" si="1"/>
        <v>0</v>
      </c>
      <c r="E17" s="15">
        <f t="shared" si="2"/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f t="shared" si="3"/>
        <v>0</v>
      </c>
      <c r="Y17" s="15">
        <f t="shared" si="4"/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f t="shared" si="5"/>
        <v>0</v>
      </c>
      <c r="AK17" s="15">
        <f t="shared" si="6"/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</row>
    <row r="18" spans="1:52" s="12" customFormat="1" ht="12.75">
      <c r="A18" s="1">
        <f t="shared" si="0"/>
        <v>4</v>
      </c>
      <c r="B18" s="1">
        <v>243</v>
      </c>
      <c r="C18" s="14" t="s">
        <v>240</v>
      </c>
      <c r="D18" s="15">
        <f t="shared" si="1"/>
        <v>0</v>
      </c>
      <c r="E18" s="15">
        <f t="shared" si="2"/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f t="shared" si="3"/>
        <v>0</v>
      </c>
      <c r="Y18" s="15">
        <f t="shared" si="4"/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f t="shared" si="5"/>
        <v>0</v>
      </c>
      <c r="AK18" s="15">
        <f t="shared" si="6"/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</row>
    <row r="19" spans="1:52" s="12" customFormat="1" ht="12.75">
      <c r="A19" s="1">
        <f t="shared" si="0"/>
        <v>5</v>
      </c>
      <c r="B19" s="1">
        <v>537</v>
      </c>
      <c r="C19" s="14" t="s">
        <v>241</v>
      </c>
      <c r="D19" s="15">
        <f t="shared" si="1"/>
        <v>0</v>
      </c>
      <c r="E19" s="15">
        <f t="shared" si="2"/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f t="shared" si="3"/>
        <v>0</v>
      </c>
      <c r="Y19" s="15">
        <f t="shared" si="4"/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f t="shared" si="5"/>
        <v>0</v>
      </c>
      <c r="AK19" s="15">
        <f t="shared" si="6"/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</row>
    <row r="20" spans="1:52" s="12" customFormat="1" ht="12.75">
      <c r="A20" s="1">
        <f t="shared" si="0"/>
        <v>6</v>
      </c>
      <c r="B20" s="1">
        <v>408</v>
      </c>
      <c r="C20" s="14" t="s">
        <v>242</v>
      </c>
      <c r="D20" s="15">
        <f t="shared" si="1"/>
        <v>0</v>
      </c>
      <c r="E20" s="15">
        <f t="shared" si="2"/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f t="shared" si="3"/>
        <v>0</v>
      </c>
      <c r="Y20" s="15">
        <f t="shared" si="4"/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f t="shared" si="5"/>
        <v>16088</v>
      </c>
      <c r="AK20" s="15">
        <f t="shared" si="6"/>
        <v>16088</v>
      </c>
      <c r="AL20" s="15">
        <v>3056</v>
      </c>
      <c r="AM20" s="15">
        <v>0</v>
      </c>
      <c r="AN20" s="15">
        <v>12249</v>
      </c>
      <c r="AO20" s="15">
        <v>0</v>
      </c>
      <c r="AP20" s="15">
        <v>96</v>
      </c>
      <c r="AQ20" s="15">
        <v>222</v>
      </c>
      <c r="AR20" s="15">
        <v>465</v>
      </c>
      <c r="AS20" s="15">
        <v>0</v>
      </c>
      <c r="AT20" s="15">
        <v>2528</v>
      </c>
      <c r="AU20" s="15">
        <v>4238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</row>
    <row r="21" spans="1:52" s="12" customFormat="1" ht="12.75">
      <c r="A21" s="1">
        <f t="shared" si="0"/>
        <v>7</v>
      </c>
      <c r="B21" s="1">
        <v>775</v>
      </c>
      <c r="C21" s="14" t="s">
        <v>243</v>
      </c>
      <c r="D21" s="15">
        <f t="shared" si="1"/>
        <v>0</v>
      </c>
      <c r="E21" s="15">
        <f t="shared" si="2"/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f t="shared" si="3"/>
        <v>0</v>
      </c>
      <c r="Y21" s="15">
        <f t="shared" si="4"/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f t="shared" si="5"/>
        <v>1076</v>
      </c>
      <c r="AK21" s="15">
        <f t="shared" si="6"/>
        <v>1076</v>
      </c>
      <c r="AL21" s="15">
        <v>0</v>
      </c>
      <c r="AM21" s="15">
        <v>0</v>
      </c>
      <c r="AN21" s="15">
        <v>0</v>
      </c>
      <c r="AO21" s="15">
        <v>0</v>
      </c>
      <c r="AP21" s="15">
        <v>154</v>
      </c>
      <c r="AQ21" s="15">
        <v>0</v>
      </c>
      <c r="AR21" s="15">
        <v>922</v>
      </c>
      <c r="AS21" s="15">
        <v>0</v>
      </c>
      <c r="AT21" s="15">
        <v>3741</v>
      </c>
      <c r="AU21" s="15">
        <v>615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</row>
    <row r="22" spans="1:52" s="12" customFormat="1" ht="12.75">
      <c r="A22" s="1"/>
      <c r="B22" s="1"/>
      <c r="C22" s="14" t="s">
        <v>31</v>
      </c>
      <c r="D22" s="16">
        <f>SUM(D15:D21)</f>
        <v>6827</v>
      </c>
      <c r="E22" s="16">
        <f t="shared" ref="E22:AZ22" si="7">SUM(E15:E21)</f>
        <v>73084</v>
      </c>
      <c r="F22" s="16">
        <f t="shared" si="7"/>
        <v>6827</v>
      </c>
      <c r="G22" s="16">
        <f t="shared" si="7"/>
        <v>73084</v>
      </c>
      <c r="H22" s="16">
        <f t="shared" si="7"/>
        <v>0</v>
      </c>
      <c r="I22" s="16">
        <f t="shared" si="7"/>
        <v>0</v>
      </c>
      <c r="J22" s="16">
        <f t="shared" si="7"/>
        <v>0</v>
      </c>
      <c r="K22" s="16">
        <f t="shared" si="7"/>
        <v>0</v>
      </c>
      <c r="L22" s="16">
        <f t="shared" si="7"/>
        <v>0</v>
      </c>
      <c r="M22" s="16">
        <f t="shared" si="7"/>
        <v>0</v>
      </c>
      <c r="N22" s="16">
        <f t="shared" si="7"/>
        <v>0</v>
      </c>
      <c r="O22" s="16">
        <f t="shared" si="7"/>
        <v>0</v>
      </c>
      <c r="P22" s="16">
        <f t="shared" si="7"/>
        <v>0</v>
      </c>
      <c r="Q22" s="16">
        <f t="shared" si="7"/>
        <v>0</v>
      </c>
      <c r="R22" s="16">
        <f t="shared" si="7"/>
        <v>0</v>
      </c>
      <c r="S22" s="16">
        <f t="shared" si="7"/>
        <v>0</v>
      </c>
      <c r="T22" s="16">
        <f t="shared" si="7"/>
        <v>0</v>
      </c>
      <c r="U22" s="16">
        <f t="shared" si="7"/>
        <v>0</v>
      </c>
      <c r="V22" s="16">
        <f t="shared" si="7"/>
        <v>0</v>
      </c>
      <c r="W22" s="16">
        <f t="shared" si="7"/>
        <v>0</v>
      </c>
      <c r="X22" s="16">
        <f t="shared" si="7"/>
        <v>2877</v>
      </c>
      <c r="Y22" s="16">
        <f t="shared" si="7"/>
        <v>29390</v>
      </c>
      <c r="Z22" s="16">
        <f t="shared" si="7"/>
        <v>0</v>
      </c>
      <c r="AA22" s="16">
        <f t="shared" si="7"/>
        <v>0</v>
      </c>
      <c r="AB22" s="16">
        <f t="shared" si="7"/>
        <v>2877</v>
      </c>
      <c r="AC22" s="16">
        <f t="shared" si="7"/>
        <v>29390</v>
      </c>
      <c r="AD22" s="16">
        <f t="shared" si="7"/>
        <v>0</v>
      </c>
      <c r="AE22" s="16">
        <f t="shared" si="7"/>
        <v>0</v>
      </c>
      <c r="AF22" s="16">
        <f t="shared" si="7"/>
        <v>0</v>
      </c>
      <c r="AG22" s="16">
        <f t="shared" si="7"/>
        <v>0</v>
      </c>
      <c r="AH22" s="16">
        <f t="shared" si="7"/>
        <v>0</v>
      </c>
      <c r="AI22" s="16">
        <f t="shared" si="7"/>
        <v>0</v>
      </c>
      <c r="AJ22" s="16">
        <f t="shared" si="7"/>
        <v>410462</v>
      </c>
      <c r="AK22" s="16">
        <f t="shared" si="7"/>
        <v>410462</v>
      </c>
      <c r="AL22" s="16">
        <f t="shared" si="7"/>
        <v>87533</v>
      </c>
      <c r="AM22" s="16">
        <f t="shared" si="7"/>
        <v>29705</v>
      </c>
      <c r="AN22" s="16">
        <f t="shared" si="7"/>
        <v>226720</v>
      </c>
      <c r="AO22" s="16">
        <f t="shared" si="7"/>
        <v>33011</v>
      </c>
      <c r="AP22" s="16">
        <f t="shared" si="7"/>
        <v>7073</v>
      </c>
      <c r="AQ22" s="16">
        <f t="shared" si="7"/>
        <v>222</v>
      </c>
      <c r="AR22" s="16">
        <f t="shared" si="7"/>
        <v>26198</v>
      </c>
      <c r="AS22" s="16">
        <f t="shared" si="7"/>
        <v>0</v>
      </c>
      <c r="AT22" s="16">
        <f t="shared" si="7"/>
        <v>110822</v>
      </c>
      <c r="AU22" s="16">
        <f t="shared" si="7"/>
        <v>84616</v>
      </c>
      <c r="AV22" s="16">
        <f t="shared" si="7"/>
        <v>0</v>
      </c>
      <c r="AW22" s="16">
        <f t="shared" si="7"/>
        <v>0</v>
      </c>
      <c r="AX22" s="16">
        <f t="shared" si="7"/>
        <v>17683</v>
      </c>
      <c r="AY22" s="16">
        <f t="shared" si="7"/>
        <v>8</v>
      </c>
      <c r="AZ22" s="16">
        <f t="shared" si="7"/>
        <v>0</v>
      </c>
    </row>
    <row r="23" spans="1:52" s="12" customFormat="1" ht="12.75">
      <c r="A23" s="1"/>
      <c r="B23" s="1"/>
      <c r="C23" s="14" t="s">
        <v>32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s="12" customFormat="1" ht="12.75">
      <c r="A24" s="1">
        <f>A21+1</f>
        <v>8</v>
      </c>
      <c r="B24" s="1">
        <v>198</v>
      </c>
      <c r="C24" s="14" t="s">
        <v>244</v>
      </c>
      <c r="D24" s="15">
        <f>F24+P24</f>
        <v>2873</v>
      </c>
      <c r="E24" s="15">
        <f>G24+Q24</f>
        <v>25075</v>
      </c>
      <c r="F24" s="15">
        <v>2873</v>
      </c>
      <c r="G24" s="15">
        <v>25075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f>Z24+AB24+AD24</f>
        <v>1788</v>
      </c>
      <c r="Y24" s="15">
        <f>AA24+AC24+AE24</f>
        <v>15060</v>
      </c>
      <c r="Z24" s="15">
        <v>0</v>
      </c>
      <c r="AA24" s="15">
        <v>0</v>
      </c>
      <c r="AB24" s="15">
        <v>1698</v>
      </c>
      <c r="AC24" s="15">
        <v>14320</v>
      </c>
      <c r="AD24" s="15">
        <v>90</v>
      </c>
      <c r="AE24" s="15">
        <v>740</v>
      </c>
      <c r="AF24" s="15">
        <v>0</v>
      </c>
      <c r="AG24" s="15">
        <v>0</v>
      </c>
      <c r="AH24" s="15">
        <v>0</v>
      </c>
      <c r="AI24" s="15">
        <v>0</v>
      </c>
      <c r="AJ24" s="15">
        <f>AK24+AV24</f>
        <v>230403</v>
      </c>
      <c r="AK24" s="15">
        <f>AL24+AM24+AN24+AO24+AP24+AQ24+AR24+AS24</f>
        <v>230403</v>
      </c>
      <c r="AL24" s="15">
        <v>70727</v>
      </c>
      <c r="AM24" s="15">
        <v>4825</v>
      </c>
      <c r="AN24" s="15">
        <v>136075</v>
      </c>
      <c r="AO24" s="15">
        <v>18776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45358</v>
      </c>
      <c r="AV24" s="15">
        <v>0</v>
      </c>
      <c r="AW24" s="15">
        <v>0</v>
      </c>
      <c r="AX24" s="15">
        <v>9800</v>
      </c>
      <c r="AY24" s="15">
        <v>24</v>
      </c>
      <c r="AZ24" s="15">
        <v>0</v>
      </c>
    </row>
    <row r="25" spans="1:52" s="12" customFormat="1" ht="25.5">
      <c r="A25" s="1">
        <f>A24+1</f>
        <v>9</v>
      </c>
      <c r="B25" s="1">
        <v>203</v>
      </c>
      <c r="C25" s="14" t="s">
        <v>245</v>
      </c>
      <c r="D25" s="15">
        <f>F25+P25</f>
        <v>0</v>
      </c>
      <c r="E25" s="15">
        <f>G25+Q25</f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f>Z25+AB25+AD25</f>
        <v>0</v>
      </c>
      <c r="Y25" s="15">
        <f>AA25+AC25+AE25</f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f>AK25+AV25</f>
        <v>25387</v>
      </c>
      <c r="AK25" s="15">
        <f>AL25+AM25+AN25+AO25+AP25+AQ25+AR25+AS25</f>
        <v>25387</v>
      </c>
      <c r="AL25" s="15">
        <v>0</v>
      </c>
      <c r="AM25" s="15">
        <v>0</v>
      </c>
      <c r="AN25" s="15">
        <v>0</v>
      </c>
      <c r="AO25" s="15">
        <v>0</v>
      </c>
      <c r="AP25" s="15">
        <v>659</v>
      </c>
      <c r="AQ25" s="15">
        <v>0</v>
      </c>
      <c r="AR25" s="15">
        <v>24728</v>
      </c>
      <c r="AS25" s="15">
        <v>0</v>
      </c>
      <c r="AT25" s="15">
        <v>141940</v>
      </c>
      <c r="AU25" s="15">
        <v>16485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</row>
    <row r="26" spans="1:52" s="12" customFormat="1" ht="12.75">
      <c r="A26" s="1"/>
      <c r="B26" s="1"/>
      <c r="C26" s="14" t="s">
        <v>33</v>
      </c>
      <c r="D26" s="15">
        <f>SUM(D24:D25)</f>
        <v>2873</v>
      </c>
      <c r="E26" s="15">
        <f t="shared" ref="E26:AZ26" si="8">SUM(E24:E25)</f>
        <v>25075</v>
      </c>
      <c r="F26" s="15">
        <f t="shared" si="8"/>
        <v>2873</v>
      </c>
      <c r="G26" s="15">
        <f t="shared" si="8"/>
        <v>25075</v>
      </c>
      <c r="H26" s="15">
        <f t="shared" si="8"/>
        <v>0</v>
      </c>
      <c r="I26" s="15">
        <f t="shared" si="8"/>
        <v>0</v>
      </c>
      <c r="J26" s="15">
        <f t="shared" si="8"/>
        <v>0</v>
      </c>
      <c r="K26" s="15">
        <f t="shared" si="8"/>
        <v>0</v>
      </c>
      <c r="L26" s="15">
        <f t="shared" si="8"/>
        <v>0</v>
      </c>
      <c r="M26" s="15">
        <f t="shared" si="8"/>
        <v>0</v>
      </c>
      <c r="N26" s="15">
        <f t="shared" si="8"/>
        <v>0</v>
      </c>
      <c r="O26" s="15">
        <f t="shared" si="8"/>
        <v>0</v>
      </c>
      <c r="P26" s="15">
        <f t="shared" si="8"/>
        <v>0</v>
      </c>
      <c r="Q26" s="15">
        <f t="shared" si="8"/>
        <v>0</v>
      </c>
      <c r="R26" s="15">
        <f t="shared" si="8"/>
        <v>0</v>
      </c>
      <c r="S26" s="15">
        <f t="shared" si="8"/>
        <v>0</v>
      </c>
      <c r="T26" s="15">
        <f t="shared" si="8"/>
        <v>0</v>
      </c>
      <c r="U26" s="15">
        <f t="shared" si="8"/>
        <v>0</v>
      </c>
      <c r="V26" s="15">
        <f t="shared" si="8"/>
        <v>0</v>
      </c>
      <c r="W26" s="15">
        <f t="shared" si="8"/>
        <v>0</v>
      </c>
      <c r="X26" s="15">
        <f t="shared" si="8"/>
        <v>1788</v>
      </c>
      <c r="Y26" s="15">
        <f t="shared" si="8"/>
        <v>15060</v>
      </c>
      <c r="Z26" s="15">
        <f t="shared" si="8"/>
        <v>0</v>
      </c>
      <c r="AA26" s="15">
        <f t="shared" si="8"/>
        <v>0</v>
      </c>
      <c r="AB26" s="15">
        <f t="shared" si="8"/>
        <v>1698</v>
      </c>
      <c r="AC26" s="15">
        <f t="shared" si="8"/>
        <v>14320</v>
      </c>
      <c r="AD26" s="15">
        <f t="shared" si="8"/>
        <v>90</v>
      </c>
      <c r="AE26" s="15">
        <f t="shared" si="8"/>
        <v>740</v>
      </c>
      <c r="AF26" s="15">
        <f t="shared" si="8"/>
        <v>0</v>
      </c>
      <c r="AG26" s="15">
        <f t="shared" si="8"/>
        <v>0</v>
      </c>
      <c r="AH26" s="15">
        <f t="shared" si="8"/>
        <v>0</v>
      </c>
      <c r="AI26" s="15">
        <f t="shared" si="8"/>
        <v>0</v>
      </c>
      <c r="AJ26" s="15">
        <f t="shared" si="8"/>
        <v>255790</v>
      </c>
      <c r="AK26" s="15">
        <f t="shared" si="8"/>
        <v>255790</v>
      </c>
      <c r="AL26" s="15">
        <f t="shared" si="8"/>
        <v>70727</v>
      </c>
      <c r="AM26" s="15">
        <f t="shared" si="8"/>
        <v>4825</v>
      </c>
      <c r="AN26" s="15">
        <f t="shared" si="8"/>
        <v>136075</v>
      </c>
      <c r="AO26" s="15">
        <f t="shared" si="8"/>
        <v>18776</v>
      </c>
      <c r="AP26" s="15">
        <f t="shared" si="8"/>
        <v>659</v>
      </c>
      <c r="AQ26" s="15">
        <f t="shared" si="8"/>
        <v>0</v>
      </c>
      <c r="AR26" s="15">
        <f t="shared" si="8"/>
        <v>24728</v>
      </c>
      <c r="AS26" s="15">
        <f t="shared" si="8"/>
        <v>0</v>
      </c>
      <c r="AT26" s="15">
        <f t="shared" si="8"/>
        <v>141940</v>
      </c>
      <c r="AU26" s="15">
        <f t="shared" si="8"/>
        <v>61843</v>
      </c>
      <c r="AV26" s="15">
        <f t="shared" si="8"/>
        <v>0</v>
      </c>
      <c r="AW26" s="15">
        <f t="shared" si="8"/>
        <v>0</v>
      </c>
      <c r="AX26" s="15">
        <f t="shared" si="8"/>
        <v>9800</v>
      </c>
      <c r="AY26" s="15">
        <f t="shared" si="8"/>
        <v>24</v>
      </c>
      <c r="AZ26" s="15">
        <f t="shared" si="8"/>
        <v>0</v>
      </c>
    </row>
    <row r="27" spans="1:52" s="12" customFormat="1" ht="12.75">
      <c r="A27" s="1"/>
      <c r="B27" s="1"/>
      <c r="C27" s="14" t="s">
        <v>34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s="12" customFormat="1" ht="12.75">
      <c r="A28" s="1">
        <f>A25+1</f>
        <v>10</v>
      </c>
      <c r="B28" s="1">
        <v>205</v>
      </c>
      <c r="C28" s="14" t="s">
        <v>246</v>
      </c>
      <c r="D28" s="15">
        <f>F28+P28</f>
        <v>4733</v>
      </c>
      <c r="E28" s="15">
        <f>G28+Q28</f>
        <v>46890</v>
      </c>
      <c r="F28" s="15">
        <v>4733</v>
      </c>
      <c r="G28" s="15">
        <v>46890</v>
      </c>
      <c r="H28" s="15">
        <v>0</v>
      </c>
      <c r="I28" s="15">
        <v>0</v>
      </c>
      <c r="J28" s="15">
        <v>100</v>
      </c>
      <c r="K28" s="15">
        <v>3900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f>Z28+AB28+AD28</f>
        <v>2167</v>
      </c>
      <c r="Y28" s="15">
        <f>AA28+AC28+AE28</f>
        <v>19790</v>
      </c>
      <c r="Z28" s="15">
        <v>0</v>
      </c>
      <c r="AA28" s="15">
        <v>0</v>
      </c>
      <c r="AB28" s="15">
        <v>2167</v>
      </c>
      <c r="AC28" s="15">
        <v>19790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f>AK28+AV28</f>
        <v>302248</v>
      </c>
      <c r="AK28" s="15">
        <f>AL28+AM28+AN28+AO28+AP28+AQ28+AR28+AS28</f>
        <v>302248</v>
      </c>
      <c r="AL28" s="15">
        <v>53623</v>
      </c>
      <c r="AM28" s="15">
        <v>30146</v>
      </c>
      <c r="AN28" s="15">
        <v>169041</v>
      </c>
      <c r="AO28" s="15">
        <v>25905</v>
      </c>
      <c r="AP28" s="15">
        <v>4840</v>
      </c>
      <c r="AQ28" s="15">
        <v>0</v>
      </c>
      <c r="AR28" s="15">
        <v>18693</v>
      </c>
      <c r="AS28" s="15">
        <v>0</v>
      </c>
      <c r="AT28" s="15">
        <v>47741</v>
      </c>
      <c r="AU28" s="15">
        <v>62578</v>
      </c>
      <c r="AV28" s="15">
        <v>0</v>
      </c>
      <c r="AW28" s="15">
        <v>0</v>
      </c>
      <c r="AX28" s="15">
        <v>5786</v>
      </c>
      <c r="AY28" s="15">
        <v>4</v>
      </c>
      <c r="AZ28" s="15">
        <v>0</v>
      </c>
    </row>
    <row r="29" spans="1:52" s="12" customFormat="1" ht="12.75">
      <c r="A29" s="1"/>
      <c r="B29" s="1"/>
      <c r="C29" s="14" t="s">
        <v>35</v>
      </c>
      <c r="D29" s="15">
        <f>SUM(D28)</f>
        <v>4733</v>
      </c>
      <c r="E29" s="15">
        <f t="shared" ref="E29:AZ29" si="9">SUM(E28)</f>
        <v>46890</v>
      </c>
      <c r="F29" s="15">
        <f t="shared" si="9"/>
        <v>4733</v>
      </c>
      <c r="G29" s="15">
        <f t="shared" si="9"/>
        <v>46890</v>
      </c>
      <c r="H29" s="15">
        <f t="shared" si="9"/>
        <v>0</v>
      </c>
      <c r="I29" s="15">
        <f t="shared" si="9"/>
        <v>0</v>
      </c>
      <c r="J29" s="15">
        <f t="shared" si="9"/>
        <v>100</v>
      </c>
      <c r="K29" s="15">
        <f t="shared" si="9"/>
        <v>3900</v>
      </c>
      <c r="L29" s="15">
        <f t="shared" si="9"/>
        <v>0</v>
      </c>
      <c r="M29" s="15">
        <f t="shared" si="9"/>
        <v>0</v>
      </c>
      <c r="N29" s="15">
        <f t="shared" si="9"/>
        <v>0</v>
      </c>
      <c r="O29" s="15">
        <f t="shared" si="9"/>
        <v>0</v>
      </c>
      <c r="P29" s="15">
        <f t="shared" si="9"/>
        <v>0</v>
      </c>
      <c r="Q29" s="15">
        <f t="shared" si="9"/>
        <v>0</v>
      </c>
      <c r="R29" s="15">
        <f t="shared" si="9"/>
        <v>0</v>
      </c>
      <c r="S29" s="15">
        <f t="shared" si="9"/>
        <v>0</v>
      </c>
      <c r="T29" s="15">
        <f t="shared" si="9"/>
        <v>0</v>
      </c>
      <c r="U29" s="15">
        <f t="shared" si="9"/>
        <v>0</v>
      </c>
      <c r="V29" s="15">
        <f t="shared" si="9"/>
        <v>0</v>
      </c>
      <c r="W29" s="15">
        <f t="shared" si="9"/>
        <v>0</v>
      </c>
      <c r="X29" s="15">
        <f t="shared" si="9"/>
        <v>2167</v>
      </c>
      <c r="Y29" s="15">
        <f t="shared" si="9"/>
        <v>19790</v>
      </c>
      <c r="Z29" s="15">
        <f t="shared" si="9"/>
        <v>0</v>
      </c>
      <c r="AA29" s="15">
        <f t="shared" si="9"/>
        <v>0</v>
      </c>
      <c r="AB29" s="15">
        <f t="shared" si="9"/>
        <v>2167</v>
      </c>
      <c r="AC29" s="15">
        <f t="shared" si="9"/>
        <v>19790</v>
      </c>
      <c r="AD29" s="15">
        <f t="shared" si="9"/>
        <v>0</v>
      </c>
      <c r="AE29" s="15">
        <f t="shared" si="9"/>
        <v>0</v>
      </c>
      <c r="AF29" s="15">
        <f t="shared" si="9"/>
        <v>0</v>
      </c>
      <c r="AG29" s="15">
        <f t="shared" si="9"/>
        <v>0</v>
      </c>
      <c r="AH29" s="15">
        <f t="shared" si="9"/>
        <v>0</v>
      </c>
      <c r="AI29" s="15">
        <f t="shared" si="9"/>
        <v>0</v>
      </c>
      <c r="AJ29" s="15">
        <f t="shared" si="9"/>
        <v>302248</v>
      </c>
      <c r="AK29" s="15">
        <f t="shared" si="9"/>
        <v>302248</v>
      </c>
      <c r="AL29" s="15">
        <f t="shared" si="9"/>
        <v>53623</v>
      </c>
      <c r="AM29" s="15">
        <f t="shared" si="9"/>
        <v>30146</v>
      </c>
      <c r="AN29" s="15">
        <f t="shared" si="9"/>
        <v>169041</v>
      </c>
      <c r="AO29" s="15">
        <f t="shared" si="9"/>
        <v>25905</v>
      </c>
      <c r="AP29" s="15">
        <f t="shared" si="9"/>
        <v>4840</v>
      </c>
      <c r="AQ29" s="15">
        <f t="shared" si="9"/>
        <v>0</v>
      </c>
      <c r="AR29" s="15">
        <f t="shared" si="9"/>
        <v>18693</v>
      </c>
      <c r="AS29" s="15">
        <f t="shared" si="9"/>
        <v>0</v>
      </c>
      <c r="AT29" s="15">
        <f t="shared" si="9"/>
        <v>47741</v>
      </c>
      <c r="AU29" s="15">
        <f t="shared" si="9"/>
        <v>62578</v>
      </c>
      <c r="AV29" s="15">
        <f t="shared" si="9"/>
        <v>0</v>
      </c>
      <c r="AW29" s="15">
        <f t="shared" si="9"/>
        <v>0</v>
      </c>
      <c r="AX29" s="15">
        <f t="shared" si="9"/>
        <v>5786</v>
      </c>
      <c r="AY29" s="15">
        <f t="shared" si="9"/>
        <v>4</v>
      </c>
      <c r="AZ29" s="15">
        <f t="shared" si="9"/>
        <v>0</v>
      </c>
    </row>
    <row r="30" spans="1:52" s="12" customFormat="1" ht="12.75">
      <c r="A30" s="1"/>
      <c r="B30" s="1"/>
      <c r="C30" s="14" t="s">
        <v>36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s="12" customFormat="1" ht="12.75">
      <c r="A31" s="1">
        <f>A28+1</f>
        <v>11</v>
      </c>
      <c r="B31" s="1">
        <v>134</v>
      </c>
      <c r="C31" s="14" t="s">
        <v>189</v>
      </c>
      <c r="D31" s="15">
        <f t="shared" ref="D31:D41" si="10">F31+P31</f>
        <v>0</v>
      </c>
      <c r="E31" s="15">
        <f t="shared" ref="E31:E41" si="11">G31+Q31</f>
        <v>0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>
        <f t="shared" ref="X31:X41" si="12">Z31+AB31+AD31</f>
        <v>0</v>
      </c>
      <c r="Y31" s="15">
        <f t="shared" ref="Y31:Y41" si="13">AA31+AC31+AE31</f>
        <v>0</v>
      </c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>
        <f t="shared" ref="AJ31:AJ41" si="14">AK31+AV31</f>
        <v>0</v>
      </c>
      <c r="AK31" s="15">
        <f t="shared" ref="AK31:AK41" si="15">AL31+AM31+AN31+AO31+AP31+AQ31+AR31+AS31</f>
        <v>0</v>
      </c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s="12" customFormat="1" ht="12.75">
      <c r="A32" s="1">
        <f>A31+1</f>
        <v>12</v>
      </c>
      <c r="B32" s="1">
        <v>135</v>
      </c>
      <c r="C32" s="14" t="s">
        <v>190</v>
      </c>
      <c r="D32" s="15">
        <f t="shared" si="10"/>
        <v>0</v>
      </c>
      <c r="E32" s="15">
        <f t="shared" si="11"/>
        <v>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>
        <f t="shared" si="12"/>
        <v>0</v>
      </c>
      <c r="Y32" s="15">
        <f t="shared" si="13"/>
        <v>0</v>
      </c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>
        <f t="shared" si="14"/>
        <v>0</v>
      </c>
      <c r="AK32" s="15">
        <f t="shared" si="15"/>
        <v>0</v>
      </c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s="12" customFormat="1" ht="12.75">
      <c r="A33" s="1">
        <f t="shared" ref="A33:A41" si="16">A32+1</f>
        <v>13</v>
      </c>
      <c r="B33" s="1">
        <v>136</v>
      </c>
      <c r="C33" s="14" t="s">
        <v>247</v>
      </c>
      <c r="D33" s="15">
        <f t="shared" si="10"/>
        <v>21765</v>
      </c>
      <c r="E33" s="15">
        <f t="shared" si="11"/>
        <v>184759</v>
      </c>
      <c r="F33" s="15">
        <v>21765</v>
      </c>
      <c r="G33" s="15">
        <v>184759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1656</v>
      </c>
      <c r="O33" s="15">
        <v>12818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f t="shared" si="12"/>
        <v>6411</v>
      </c>
      <c r="Y33" s="15">
        <f t="shared" si="13"/>
        <v>49089</v>
      </c>
      <c r="Z33" s="15">
        <v>0</v>
      </c>
      <c r="AA33" s="15">
        <v>0</v>
      </c>
      <c r="AB33" s="15">
        <v>6221</v>
      </c>
      <c r="AC33" s="15">
        <v>47839</v>
      </c>
      <c r="AD33" s="15">
        <v>190</v>
      </c>
      <c r="AE33" s="15">
        <v>1250</v>
      </c>
      <c r="AF33" s="15">
        <v>0</v>
      </c>
      <c r="AG33" s="15">
        <v>0</v>
      </c>
      <c r="AH33" s="15">
        <v>405</v>
      </c>
      <c r="AI33" s="15">
        <v>1997</v>
      </c>
      <c r="AJ33" s="15">
        <f t="shared" si="14"/>
        <v>694058</v>
      </c>
      <c r="AK33" s="15">
        <f t="shared" si="15"/>
        <v>694058</v>
      </c>
      <c r="AL33" s="15">
        <v>159388</v>
      </c>
      <c r="AM33" s="15">
        <v>6169</v>
      </c>
      <c r="AN33" s="15">
        <v>395227</v>
      </c>
      <c r="AO33" s="15">
        <v>46507</v>
      </c>
      <c r="AP33" s="15">
        <v>888</v>
      </c>
      <c r="AQ33" s="15">
        <v>0</v>
      </c>
      <c r="AR33" s="15">
        <v>85879</v>
      </c>
      <c r="AS33" s="15">
        <v>0</v>
      </c>
      <c r="AT33" s="15">
        <v>471900</v>
      </c>
      <c r="AU33" s="15">
        <v>160368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</row>
    <row r="34" spans="1:52" s="12" customFormat="1" ht="12.75">
      <c r="A34" s="1">
        <f t="shared" si="16"/>
        <v>14</v>
      </c>
      <c r="B34" s="1">
        <v>455</v>
      </c>
      <c r="C34" s="14" t="s">
        <v>191</v>
      </c>
      <c r="D34" s="15">
        <f t="shared" si="10"/>
        <v>0</v>
      </c>
      <c r="E34" s="15">
        <f t="shared" si="11"/>
        <v>0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>
        <f t="shared" si="12"/>
        <v>0</v>
      </c>
      <c r="Y34" s="15">
        <f t="shared" si="13"/>
        <v>0</v>
      </c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>
        <f t="shared" si="14"/>
        <v>0</v>
      </c>
      <c r="AK34" s="15">
        <f t="shared" si="15"/>
        <v>0</v>
      </c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s="12" customFormat="1" ht="12.75">
      <c r="A35" s="1">
        <f>A34+1</f>
        <v>15</v>
      </c>
      <c r="B35" s="1">
        <v>140</v>
      </c>
      <c r="C35" s="14" t="s">
        <v>248</v>
      </c>
      <c r="D35" s="15">
        <f t="shared" si="10"/>
        <v>2942</v>
      </c>
      <c r="E35" s="15">
        <f t="shared" si="11"/>
        <v>23394</v>
      </c>
      <c r="F35" s="15">
        <v>2942</v>
      </c>
      <c r="G35" s="15">
        <v>23394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f t="shared" si="12"/>
        <v>1100</v>
      </c>
      <c r="Y35" s="15">
        <f t="shared" si="13"/>
        <v>9250</v>
      </c>
      <c r="Z35" s="15">
        <v>0</v>
      </c>
      <c r="AA35" s="15">
        <v>0</v>
      </c>
      <c r="AB35" s="15">
        <v>1058</v>
      </c>
      <c r="AC35" s="15">
        <v>9000</v>
      </c>
      <c r="AD35" s="15">
        <v>42</v>
      </c>
      <c r="AE35" s="15">
        <v>250</v>
      </c>
      <c r="AF35" s="15">
        <v>0</v>
      </c>
      <c r="AG35" s="15">
        <v>0</v>
      </c>
      <c r="AH35" s="15">
        <v>0</v>
      </c>
      <c r="AI35" s="15">
        <v>0</v>
      </c>
      <c r="AJ35" s="15">
        <f t="shared" si="14"/>
        <v>348852</v>
      </c>
      <c r="AK35" s="15">
        <f t="shared" si="15"/>
        <v>348852</v>
      </c>
      <c r="AL35" s="15">
        <v>165256</v>
      </c>
      <c r="AM35" s="15">
        <v>2401</v>
      </c>
      <c r="AN35" s="15">
        <v>112298</v>
      </c>
      <c r="AO35" s="15">
        <v>33994</v>
      </c>
      <c r="AP35" s="15">
        <v>11970</v>
      </c>
      <c r="AQ35" s="15">
        <v>0</v>
      </c>
      <c r="AR35" s="15">
        <v>22933</v>
      </c>
      <c r="AS35" s="15">
        <v>0</v>
      </c>
      <c r="AT35" s="15">
        <v>96816</v>
      </c>
      <c r="AU35" s="15">
        <v>43410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</row>
    <row r="36" spans="1:52" s="12" customFormat="1" ht="12.75">
      <c r="A36" s="1">
        <f t="shared" si="16"/>
        <v>16</v>
      </c>
      <c r="B36" s="1">
        <v>142</v>
      </c>
      <c r="C36" s="14" t="s">
        <v>192</v>
      </c>
      <c r="D36" s="15">
        <f t="shared" si="10"/>
        <v>0</v>
      </c>
      <c r="E36" s="15">
        <f t="shared" si="11"/>
        <v>0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>
        <f t="shared" si="12"/>
        <v>0</v>
      </c>
      <c r="Y36" s="15">
        <f t="shared" si="13"/>
        <v>0</v>
      </c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>
        <f t="shared" si="14"/>
        <v>0</v>
      </c>
      <c r="AK36" s="15">
        <f t="shared" si="15"/>
        <v>0</v>
      </c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s="12" customFormat="1" ht="12.75">
      <c r="A37" s="1">
        <f t="shared" si="16"/>
        <v>17</v>
      </c>
      <c r="B37" s="1">
        <v>552</v>
      </c>
      <c r="C37" s="14" t="s">
        <v>249</v>
      </c>
      <c r="D37" s="15">
        <f t="shared" si="10"/>
        <v>0</v>
      </c>
      <c r="E37" s="15">
        <f t="shared" si="11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f t="shared" si="12"/>
        <v>0</v>
      </c>
      <c r="Y37" s="15">
        <f t="shared" si="13"/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f t="shared" si="14"/>
        <v>6268</v>
      </c>
      <c r="AK37" s="15">
        <f t="shared" si="15"/>
        <v>6268</v>
      </c>
      <c r="AL37" s="15">
        <v>6268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</row>
    <row r="38" spans="1:52" s="12" customFormat="1" ht="12.75">
      <c r="A38" s="1">
        <f t="shared" si="16"/>
        <v>18</v>
      </c>
      <c r="B38" s="1">
        <v>674</v>
      </c>
      <c r="C38" s="14" t="s">
        <v>250</v>
      </c>
      <c r="D38" s="15">
        <f t="shared" si="10"/>
        <v>0</v>
      </c>
      <c r="E38" s="15">
        <f t="shared" si="11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f t="shared" si="12"/>
        <v>0</v>
      </c>
      <c r="Y38" s="15">
        <f t="shared" si="13"/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f t="shared" si="14"/>
        <v>0</v>
      </c>
      <c r="AK38" s="15">
        <f t="shared" si="15"/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47593</v>
      </c>
      <c r="AY38" s="15">
        <v>60</v>
      </c>
      <c r="AZ38" s="15">
        <v>0</v>
      </c>
    </row>
    <row r="39" spans="1:52" s="12" customFormat="1" ht="25.5">
      <c r="A39" s="1">
        <f t="shared" si="16"/>
        <v>19</v>
      </c>
      <c r="B39" s="1">
        <v>438</v>
      </c>
      <c r="C39" s="14" t="s">
        <v>251</v>
      </c>
      <c r="D39" s="15">
        <f t="shared" si="10"/>
        <v>0</v>
      </c>
      <c r="E39" s="15">
        <f t="shared" si="11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f t="shared" si="12"/>
        <v>621</v>
      </c>
      <c r="Y39" s="15">
        <f t="shared" si="13"/>
        <v>4340</v>
      </c>
      <c r="Z39" s="15">
        <v>0</v>
      </c>
      <c r="AA39" s="15">
        <v>0</v>
      </c>
      <c r="AB39" s="15">
        <v>621</v>
      </c>
      <c r="AC39" s="15">
        <v>4340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f t="shared" si="14"/>
        <v>135464</v>
      </c>
      <c r="AK39" s="15">
        <f t="shared" si="15"/>
        <v>135464</v>
      </c>
      <c r="AL39" s="15">
        <v>49754</v>
      </c>
      <c r="AM39" s="15">
        <v>0</v>
      </c>
      <c r="AN39" s="15">
        <v>71050</v>
      </c>
      <c r="AO39" s="15">
        <v>6420</v>
      </c>
      <c r="AP39" s="15">
        <v>0</v>
      </c>
      <c r="AQ39" s="15">
        <v>0</v>
      </c>
      <c r="AR39" s="15">
        <v>8240</v>
      </c>
      <c r="AS39" s="15">
        <v>0</v>
      </c>
      <c r="AT39" s="15">
        <v>71630</v>
      </c>
      <c r="AU39" s="15">
        <v>26430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</row>
    <row r="40" spans="1:52" s="12" customFormat="1" ht="12.75">
      <c r="A40" s="1">
        <f t="shared" si="16"/>
        <v>20</v>
      </c>
      <c r="B40" s="1">
        <v>719</v>
      </c>
      <c r="C40" s="14" t="s">
        <v>37</v>
      </c>
      <c r="D40" s="15">
        <f t="shared" si="10"/>
        <v>0</v>
      </c>
      <c r="E40" s="15">
        <f t="shared" si="11"/>
        <v>0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>
        <f t="shared" si="12"/>
        <v>0</v>
      </c>
      <c r="Y40" s="15">
        <f t="shared" si="13"/>
        <v>0</v>
      </c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>
        <f t="shared" si="14"/>
        <v>0</v>
      </c>
      <c r="AK40" s="15">
        <f t="shared" si="15"/>
        <v>0</v>
      </c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</row>
    <row r="41" spans="1:52" s="12" customFormat="1" ht="12.75">
      <c r="A41" s="1">
        <f t="shared" si="16"/>
        <v>21</v>
      </c>
      <c r="B41" s="1">
        <v>761</v>
      </c>
      <c r="C41" s="14" t="s">
        <v>139</v>
      </c>
      <c r="D41" s="15">
        <f t="shared" si="10"/>
        <v>0</v>
      </c>
      <c r="E41" s="15">
        <f t="shared" si="11"/>
        <v>0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>
        <f t="shared" si="12"/>
        <v>0</v>
      </c>
      <c r="Y41" s="15">
        <f t="shared" si="13"/>
        <v>0</v>
      </c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>
        <f t="shared" si="14"/>
        <v>0</v>
      </c>
      <c r="AK41" s="15">
        <f t="shared" si="15"/>
        <v>0</v>
      </c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s="12" customFormat="1" ht="12.75">
      <c r="A42" s="1"/>
      <c r="B42" s="1"/>
      <c r="C42" s="14" t="s">
        <v>38</v>
      </c>
      <c r="D42" s="15">
        <f>SUM(D31:D41)</f>
        <v>24707</v>
      </c>
      <c r="E42" s="15">
        <f t="shared" ref="E42:AZ42" si="17">SUM(E31:E41)</f>
        <v>208153</v>
      </c>
      <c r="F42" s="15">
        <f t="shared" si="17"/>
        <v>24707</v>
      </c>
      <c r="G42" s="15">
        <f t="shared" si="17"/>
        <v>208153</v>
      </c>
      <c r="H42" s="15">
        <f t="shared" si="17"/>
        <v>0</v>
      </c>
      <c r="I42" s="15">
        <f t="shared" si="17"/>
        <v>0</v>
      </c>
      <c r="J42" s="15">
        <f t="shared" si="17"/>
        <v>0</v>
      </c>
      <c r="K42" s="15">
        <f t="shared" si="17"/>
        <v>0</v>
      </c>
      <c r="L42" s="15">
        <f t="shared" si="17"/>
        <v>0</v>
      </c>
      <c r="M42" s="15">
        <f t="shared" si="17"/>
        <v>0</v>
      </c>
      <c r="N42" s="15">
        <f t="shared" si="17"/>
        <v>1656</v>
      </c>
      <c r="O42" s="15">
        <f t="shared" si="17"/>
        <v>12818</v>
      </c>
      <c r="P42" s="15">
        <f t="shared" si="17"/>
        <v>0</v>
      </c>
      <c r="Q42" s="15">
        <f t="shared" si="17"/>
        <v>0</v>
      </c>
      <c r="R42" s="15">
        <f t="shared" si="17"/>
        <v>0</v>
      </c>
      <c r="S42" s="15">
        <f t="shared" si="17"/>
        <v>0</v>
      </c>
      <c r="T42" s="15">
        <f t="shared" si="17"/>
        <v>0</v>
      </c>
      <c r="U42" s="15">
        <f t="shared" si="17"/>
        <v>0</v>
      </c>
      <c r="V42" s="15">
        <f t="shared" si="17"/>
        <v>0</v>
      </c>
      <c r="W42" s="15">
        <f t="shared" si="17"/>
        <v>0</v>
      </c>
      <c r="X42" s="15">
        <f t="shared" si="17"/>
        <v>8132</v>
      </c>
      <c r="Y42" s="15">
        <f t="shared" si="17"/>
        <v>62679</v>
      </c>
      <c r="Z42" s="15">
        <f t="shared" si="17"/>
        <v>0</v>
      </c>
      <c r="AA42" s="15">
        <f t="shared" si="17"/>
        <v>0</v>
      </c>
      <c r="AB42" s="15">
        <f t="shared" si="17"/>
        <v>7900</v>
      </c>
      <c r="AC42" s="15">
        <f t="shared" si="17"/>
        <v>61179</v>
      </c>
      <c r="AD42" s="15">
        <f t="shared" si="17"/>
        <v>232</v>
      </c>
      <c r="AE42" s="15">
        <f t="shared" si="17"/>
        <v>1500</v>
      </c>
      <c r="AF42" s="15">
        <f t="shared" si="17"/>
        <v>0</v>
      </c>
      <c r="AG42" s="15">
        <f t="shared" si="17"/>
        <v>0</v>
      </c>
      <c r="AH42" s="15">
        <f t="shared" si="17"/>
        <v>405</v>
      </c>
      <c r="AI42" s="15">
        <f t="shared" si="17"/>
        <v>1997</v>
      </c>
      <c r="AJ42" s="15">
        <f t="shared" si="17"/>
        <v>1184642</v>
      </c>
      <c r="AK42" s="15">
        <f t="shared" si="17"/>
        <v>1184642</v>
      </c>
      <c r="AL42" s="15">
        <f t="shared" si="17"/>
        <v>380666</v>
      </c>
      <c r="AM42" s="15">
        <f t="shared" si="17"/>
        <v>8570</v>
      </c>
      <c r="AN42" s="15">
        <f t="shared" si="17"/>
        <v>578575</v>
      </c>
      <c r="AO42" s="15">
        <f t="shared" si="17"/>
        <v>86921</v>
      </c>
      <c r="AP42" s="15">
        <f t="shared" si="17"/>
        <v>12858</v>
      </c>
      <c r="AQ42" s="15">
        <f t="shared" si="17"/>
        <v>0</v>
      </c>
      <c r="AR42" s="15">
        <f t="shared" si="17"/>
        <v>117052</v>
      </c>
      <c r="AS42" s="15">
        <f t="shared" si="17"/>
        <v>0</v>
      </c>
      <c r="AT42" s="15">
        <f t="shared" si="17"/>
        <v>640346</v>
      </c>
      <c r="AU42" s="15">
        <f t="shared" si="17"/>
        <v>230208</v>
      </c>
      <c r="AV42" s="15">
        <f t="shared" si="17"/>
        <v>0</v>
      </c>
      <c r="AW42" s="15">
        <f t="shared" si="17"/>
        <v>0</v>
      </c>
      <c r="AX42" s="15">
        <f t="shared" si="17"/>
        <v>47593</v>
      </c>
      <c r="AY42" s="15">
        <f t="shared" si="17"/>
        <v>60</v>
      </c>
      <c r="AZ42" s="15">
        <f t="shared" si="17"/>
        <v>0</v>
      </c>
    </row>
    <row r="43" spans="1:52" s="12" customFormat="1" ht="12.75">
      <c r="A43" s="1"/>
      <c r="B43" s="1"/>
      <c r="C43" s="14" t="s">
        <v>39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 s="12" customFormat="1" ht="12.75">
      <c r="A44" s="1">
        <f>A41+1</f>
        <v>22</v>
      </c>
      <c r="B44" s="1">
        <v>209</v>
      </c>
      <c r="C44" s="14" t="s">
        <v>252</v>
      </c>
      <c r="D44" s="15">
        <f>F44+P44</f>
        <v>1081</v>
      </c>
      <c r="E44" s="15">
        <f>G44+Q44</f>
        <v>9284</v>
      </c>
      <c r="F44" s="15">
        <v>1081</v>
      </c>
      <c r="G44" s="15">
        <v>9284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f>Z44+AB44+AD44</f>
        <v>575</v>
      </c>
      <c r="Y44" s="15">
        <f>AA44+AC44+AE44</f>
        <v>4555</v>
      </c>
      <c r="Z44" s="15">
        <v>0</v>
      </c>
      <c r="AA44" s="15">
        <v>0</v>
      </c>
      <c r="AB44" s="15">
        <v>563</v>
      </c>
      <c r="AC44" s="15">
        <v>4459</v>
      </c>
      <c r="AD44" s="15">
        <v>12</v>
      </c>
      <c r="AE44" s="15">
        <v>96</v>
      </c>
      <c r="AF44" s="15">
        <v>0</v>
      </c>
      <c r="AG44" s="15">
        <v>0</v>
      </c>
      <c r="AH44" s="15">
        <v>0</v>
      </c>
      <c r="AI44" s="15">
        <v>0</v>
      </c>
      <c r="AJ44" s="15">
        <f>AK44+AV44</f>
        <v>79530</v>
      </c>
      <c r="AK44" s="15">
        <f>AL44+AM44+AN44+AO44+AP44+AQ44+AR44+AS44</f>
        <v>79530</v>
      </c>
      <c r="AL44" s="15">
        <v>22230</v>
      </c>
      <c r="AM44" s="15">
        <v>2890</v>
      </c>
      <c r="AN44" s="15">
        <v>46522</v>
      </c>
      <c r="AO44" s="15">
        <v>6557</v>
      </c>
      <c r="AP44" s="15">
        <v>331</v>
      </c>
      <c r="AQ44" s="15">
        <v>0</v>
      </c>
      <c r="AR44" s="15">
        <v>1000</v>
      </c>
      <c r="AS44" s="15">
        <v>0</v>
      </c>
      <c r="AT44" s="15">
        <v>1640</v>
      </c>
      <c r="AU44" s="15">
        <v>15841</v>
      </c>
      <c r="AV44" s="15">
        <v>0</v>
      </c>
      <c r="AW44" s="15">
        <v>0</v>
      </c>
      <c r="AX44" s="15">
        <v>3499</v>
      </c>
      <c r="AY44" s="15">
        <v>7</v>
      </c>
      <c r="AZ44" s="15">
        <v>0</v>
      </c>
    </row>
    <row r="45" spans="1:52" s="12" customFormat="1" ht="12.75">
      <c r="A45" s="1"/>
      <c r="B45" s="1"/>
      <c r="C45" s="14" t="s">
        <v>40</v>
      </c>
      <c r="D45" s="15">
        <f>SUM(D44)</f>
        <v>1081</v>
      </c>
      <c r="E45" s="15">
        <f t="shared" ref="E45:AZ45" si="18">SUM(E44)</f>
        <v>9284</v>
      </c>
      <c r="F45" s="15">
        <f t="shared" si="18"/>
        <v>1081</v>
      </c>
      <c r="G45" s="15">
        <f t="shared" si="18"/>
        <v>9284</v>
      </c>
      <c r="H45" s="15">
        <f t="shared" si="18"/>
        <v>0</v>
      </c>
      <c r="I45" s="15">
        <f t="shared" si="18"/>
        <v>0</v>
      </c>
      <c r="J45" s="15">
        <f t="shared" si="18"/>
        <v>0</v>
      </c>
      <c r="K45" s="15">
        <f t="shared" si="18"/>
        <v>0</v>
      </c>
      <c r="L45" s="15">
        <f t="shared" si="18"/>
        <v>0</v>
      </c>
      <c r="M45" s="15">
        <f t="shared" si="18"/>
        <v>0</v>
      </c>
      <c r="N45" s="15">
        <f t="shared" si="18"/>
        <v>0</v>
      </c>
      <c r="O45" s="15">
        <f t="shared" si="18"/>
        <v>0</v>
      </c>
      <c r="P45" s="15">
        <f t="shared" si="18"/>
        <v>0</v>
      </c>
      <c r="Q45" s="15">
        <f t="shared" si="18"/>
        <v>0</v>
      </c>
      <c r="R45" s="15">
        <f t="shared" si="18"/>
        <v>0</v>
      </c>
      <c r="S45" s="15">
        <f t="shared" si="18"/>
        <v>0</v>
      </c>
      <c r="T45" s="15">
        <f t="shared" si="18"/>
        <v>0</v>
      </c>
      <c r="U45" s="15">
        <f t="shared" si="18"/>
        <v>0</v>
      </c>
      <c r="V45" s="15">
        <f t="shared" si="18"/>
        <v>0</v>
      </c>
      <c r="W45" s="15">
        <f t="shared" si="18"/>
        <v>0</v>
      </c>
      <c r="X45" s="15">
        <f t="shared" si="18"/>
        <v>575</v>
      </c>
      <c r="Y45" s="15">
        <f t="shared" si="18"/>
        <v>4555</v>
      </c>
      <c r="Z45" s="15">
        <f t="shared" si="18"/>
        <v>0</v>
      </c>
      <c r="AA45" s="15">
        <f t="shared" si="18"/>
        <v>0</v>
      </c>
      <c r="AB45" s="15">
        <f t="shared" si="18"/>
        <v>563</v>
      </c>
      <c r="AC45" s="15">
        <f t="shared" si="18"/>
        <v>4459</v>
      </c>
      <c r="AD45" s="15">
        <f t="shared" si="18"/>
        <v>12</v>
      </c>
      <c r="AE45" s="15">
        <f t="shared" si="18"/>
        <v>96</v>
      </c>
      <c r="AF45" s="15">
        <f t="shared" si="18"/>
        <v>0</v>
      </c>
      <c r="AG45" s="15">
        <f t="shared" si="18"/>
        <v>0</v>
      </c>
      <c r="AH45" s="15">
        <f t="shared" si="18"/>
        <v>0</v>
      </c>
      <c r="AI45" s="15">
        <f t="shared" si="18"/>
        <v>0</v>
      </c>
      <c r="AJ45" s="15">
        <f t="shared" si="18"/>
        <v>79530</v>
      </c>
      <c r="AK45" s="15">
        <f t="shared" si="18"/>
        <v>79530</v>
      </c>
      <c r="AL45" s="15">
        <f t="shared" si="18"/>
        <v>22230</v>
      </c>
      <c r="AM45" s="15">
        <f t="shared" si="18"/>
        <v>2890</v>
      </c>
      <c r="AN45" s="15">
        <f t="shared" si="18"/>
        <v>46522</v>
      </c>
      <c r="AO45" s="15">
        <f t="shared" si="18"/>
        <v>6557</v>
      </c>
      <c r="AP45" s="15">
        <f t="shared" si="18"/>
        <v>331</v>
      </c>
      <c r="AQ45" s="15">
        <f t="shared" si="18"/>
        <v>0</v>
      </c>
      <c r="AR45" s="15">
        <f t="shared" si="18"/>
        <v>1000</v>
      </c>
      <c r="AS45" s="15">
        <f t="shared" si="18"/>
        <v>0</v>
      </c>
      <c r="AT45" s="15">
        <f t="shared" si="18"/>
        <v>1640</v>
      </c>
      <c r="AU45" s="15">
        <f t="shared" si="18"/>
        <v>15841</v>
      </c>
      <c r="AV45" s="15">
        <f t="shared" si="18"/>
        <v>0</v>
      </c>
      <c r="AW45" s="15">
        <f t="shared" si="18"/>
        <v>0</v>
      </c>
      <c r="AX45" s="15">
        <f t="shared" si="18"/>
        <v>3499</v>
      </c>
      <c r="AY45" s="15">
        <f t="shared" si="18"/>
        <v>7</v>
      </c>
      <c r="AZ45" s="15">
        <f t="shared" si="18"/>
        <v>0</v>
      </c>
    </row>
    <row r="46" spans="1:52" s="12" customFormat="1" ht="12.75">
      <c r="A46" s="1"/>
      <c r="B46" s="1"/>
      <c r="C46" s="14" t="s">
        <v>41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</row>
    <row r="47" spans="1:52" s="12" customFormat="1" ht="12.75">
      <c r="A47" s="1">
        <f>A44+1</f>
        <v>23</v>
      </c>
      <c r="B47" s="1">
        <v>264</v>
      </c>
      <c r="C47" s="14" t="s">
        <v>253</v>
      </c>
      <c r="D47" s="15">
        <f>F47+P47</f>
        <v>5371</v>
      </c>
      <c r="E47" s="15">
        <f>G47+Q47</f>
        <v>50419</v>
      </c>
      <c r="F47" s="15">
        <v>5371</v>
      </c>
      <c r="G47" s="15">
        <v>50419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f>Z47+AB47+AD47</f>
        <v>1800</v>
      </c>
      <c r="Y47" s="15">
        <f>AA47+AC47+AE47</f>
        <v>15100</v>
      </c>
      <c r="Z47" s="15">
        <v>275</v>
      </c>
      <c r="AA47" s="15">
        <v>2100</v>
      </c>
      <c r="AB47" s="15">
        <v>1378</v>
      </c>
      <c r="AC47" s="15">
        <v>11750</v>
      </c>
      <c r="AD47" s="15">
        <v>147</v>
      </c>
      <c r="AE47" s="15">
        <v>1250</v>
      </c>
      <c r="AF47" s="15">
        <v>0</v>
      </c>
      <c r="AG47" s="15">
        <v>0</v>
      </c>
      <c r="AH47" s="15">
        <v>0</v>
      </c>
      <c r="AI47" s="15">
        <v>0</v>
      </c>
      <c r="AJ47" s="15">
        <f>AK47+AV47</f>
        <v>221936</v>
      </c>
      <c r="AK47" s="15">
        <f>AL47+AM47+AN47+AO47+AP47+AQ47+AR47+AS47</f>
        <v>221936</v>
      </c>
      <c r="AL47" s="15">
        <v>58367</v>
      </c>
      <c r="AM47" s="15">
        <v>3810</v>
      </c>
      <c r="AN47" s="15">
        <v>118772</v>
      </c>
      <c r="AO47" s="15">
        <v>18006</v>
      </c>
      <c r="AP47" s="15">
        <v>11258</v>
      </c>
      <c r="AQ47" s="15">
        <v>0</v>
      </c>
      <c r="AR47" s="15">
        <v>11723</v>
      </c>
      <c r="AS47" s="15">
        <v>0</v>
      </c>
      <c r="AT47" s="15">
        <v>77292</v>
      </c>
      <c r="AU47" s="15">
        <v>43498</v>
      </c>
      <c r="AV47" s="15">
        <v>0</v>
      </c>
      <c r="AW47" s="15">
        <v>0</v>
      </c>
      <c r="AX47" s="15">
        <v>16543</v>
      </c>
      <c r="AY47" s="15">
        <v>12</v>
      </c>
      <c r="AZ47" s="15">
        <v>0</v>
      </c>
    </row>
    <row r="48" spans="1:52" s="12" customFormat="1" ht="12.75">
      <c r="A48" s="1">
        <f>A47+1</f>
        <v>24</v>
      </c>
      <c r="B48" s="1">
        <v>441</v>
      </c>
      <c r="C48" s="14" t="s">
        <v>254</v>
      </c>
      <c r="D48" s="15">
        <f>F48+P48</f>
        <v>0</v>
      </c>
      <c r="E48" s="15">
        <f>G48+Q48</f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f>Z48+AB48+AD48</f>
        <v>670</v>
      </c>
      <c r="Y48" s="15">
        <f>AA48+AC48+AE48</f>
        <v>5084</v>
      </c>
      <c r="Z48" s="15">
        <v>0</v>
      </c>
      <c r="AA48" s="15">
        <v>0</v>
      </c>
      <c r="AB48" s="15">
        <v>670</v>
      </c>
      <c r="AC48" s="15">
        <v>5084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f>AK48+AV48</f>
        <v>107531</v>
      </c>
      <c r="AK48" s="15">
        <f>AL48+AM48+AN48+AO48+AP48+AQ48+AR48+AS48</f>
        <v>107531</v>
      </c>
      <c r="AL48" s="15">
        <v>18275</v>
      </c>
      <c r="AM48" s="15">
        <v>4520</v>
      </c>
      <c r="AN48" s="15">
        <v>64607</v>
      </c>
      <c r="AO48" s="15">
        <v>10129</v>
      </c>
      <c r="AP48" s="15">
        <v>1200</v>
      </c>
      <c r="AQ48" s="15">
        <v>0</v>
      </c>
      <c r="AR48" s="15">
        <v>8800</v>
      </c>
      <c r="AS48" s="15">
        <v>0</v>
      </c>
      <c r="AT48" s="15">
        <v>36000</v>
      </c>
      <c r="AU48" s="15">
        <v>24469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</row>
    <row r="49" spans="1:52" s="12" customFormat="1" ht="12.75">
      <c r="A49" s="1"/>
      <c r="B49" s="1"/>
      <c r="C49" s="14" t="s">
        <v>42</v>
      </c>
      <c r="D49" s="15">
        <f>SUM(D47:D48)</f>
        <v>5371</v>
      </c>
      <c r="E49" s="15">
        <f t="shared" ref="E49:AZ49" si="19">SUM(E47:E48)</f>
        <v>50419</v>
      </c>
      <c r="F49" s="15">
        <f t="shared" si="19"/>
        <v>5371</v>
      </c>
      <c r="G49" s="15">
        <f t="shared" si="19"/>
        <v>50419</v>
      </c>
      <c r="H49" s="15">
        <f t="shared" si="19"/>
        <v>0</v>
      </c>
      <c r="I49" s="15">
        <f t="shared" si="19"/>
        <v>0</v>
      </c>
      <c r="J49" s="15">
        <f t="shared" si="19"/>
        <v>0</v>
      </c>
      <c r="K49" s="15">
        <f t="shared" si="19"/>
        <v>0</v>
      </c>
      <c r="L49" s="15">
        <f t="shared" si="19"/>
        <v>0</v>
      </c>
      <c r="M49" s="15">
        <f t="shared" si="19"/>
        <v>0</v>
      </c>
      <c r="N49" s="15">
        <f t="shared" si="19"/>
        <v>0</v>
      </c>
      <c r="O49" s="15">
        <f t="shared" si="19"/>
        <v>0</v>
      </c>
      <c r="P49" s="15">
        <f t="shared" si="19"/>
        <v>0</v>
      </c>
      <c r="Q49" s="15">
        <f t="shared" si="19"/>
        <v>0</v>
      </c>
      <c r="R49" s="15">
        <f t="shared" si="19"/>
        <v>0</v>
      </c>
      <c r="S49" s="15">
        <f t="shared" si="19"/>
        <v>0</v>
      </c>
      <c r="T49" s="15">
        <f t="shared" si="19"/>
        <v>0</v>
      </c>
      <c r="U49" s="15">
        <f t="shared" si="19"/>
        <v>0</v>
      </c>
      <c r="V49" s="15">
        <f t="shared" si="19"/>
        <v>0</v>
      </c>
      <c r="W49" s="15">
        <f t="shared" si="19"/>
        <v>0</v>
      </c>
      <c r="X49" s="15">
        <f t="shared" si="19"/>
        <v>2470</v>
      </c>
      <c r="Y49" s="15">
        <f t="shared" si="19"/>
        <v>20184</v>
      </c>
      <c r="Z49" s="15">
        <f t="shared" si="19"/>
        <v>275</v>
      </c>
      <c r="AA49" s="15">
        <f t="shared" si="19"/>
        <v>2100</v>
      </c>
      <c r="AB49" s="15">
        <f t="shared" si="19"/>
        <v>2048</v>
      </c>
      <c r="AC49" s="15">
        <f t="shared" si="19"/>
        <v>16834</v>
      </c>
      <c r="AD49" s="15">
        <f t="shared" si="19"/>
        <v>147</v>
      </c>
      <c r="AE49" s="15">
        <f t="shared" si="19"/>
        <v>1250</v>
      </c>
      <c r="AF49" s="15">
        <f t="shared" si="19"/>
        <v>0</v>
      </c>
      <c r="AG49" s="15">
        <f t="shared" si="19"/>
        <v>0</v>
      </c>
      <c r="AH49" s="15">
        <f t="shared" si="19"/>
        <v>0</v>
      </c>
      <c r="AI49" s="15">
        <f t="shared" si="19"/>
        <v>0</v>
      </c>
      <c r="AJ49" s="15">
        <f t="shared" si="19"/>
        <v>329467</v>
      </c>
      <c r="AK49" s="15">
        <f t="shared" si="19"/>
        <v>329467</v>
      </c>
      <c r="AL49" s="15">
        <f t="shared" si="19"/>
        <v>76642</v>
      </c>
      <c r="AM49" s="15">
        <f t="shared" si="19"/>
        <v>8330</v>
      </c>
      <c r="AN49" s="15">
        <f t="shared" si="19"/>
        <v>183379</v>
      </c>
      <c r="AO49" s="15">
        <f t="shared" si="19"/>
        <v>28135</v>
      </c>
      <c r="AP49" s="15">
        <f t="shared" si="19"/>
        <v>12458</v>
      </c>
      <c r="AQ49" s="15">
        <f t="shared" si="19"/>
        <v>0</v>
      </c>
      <c r="AR49" s="15">
        <f t="shared" si="19"/>
        <v>20523</v>
      </c>
      <c r="AS49" s="15">
        <f t="shared" si="19"/>
        <v>0</v>
      </c>
      <c r="AT49" s="15">
        <f t="shared" si="19"/>
        <v>113292</v>
      </c>
      <c r="AU49" s="15">
        <f t="shared" si="19"/>
        <v>67967</v>
      </c>
      <c r="AV49" s="15">
        <f t="shared" si="19"/>
        <v>0</v>
      </c>
      <c r="AW49" s="15">
        <f t="shared" si="19"/>
        <v>0</v>
      </c>
      <c r="AX49" s="15">
        <f t="shared" si="19"/>
        <v>16543</v>
      </c>
      <c r="AY49" s="15">
        <f t="shared" si="19"/>
        <v>12</v>
      </c>
      <c r="AZ49" s="15">
        <f t="shared" si="19"/>
        <v>0</v>
      </c>
    </row>
    <row r="50" spans="1:52" s="12" customFormat="1" ht="12.75">
      <c r="A50" s="1"/>
      <c r="B50" s="1"/>
      <c r="C50" s="14" t="s">
        <v>43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 s="12" customFormat="1" ht="25.5">
      <c r="A51" s="1">
        <f>A48+1</f>
        <v>25</v>
      </c>
      <c r="B51" s="1">
        <v>447</v>
      </c>
      <c r="C51" s="14" t="s">
        <v>255</v>
      </c>
      <c r="D51" s="15">
        <f>F51+P51</f>
        <v>250</v>
      </c>
      <c r="E51" s="15">
        <f>G51+Q51</f>
        <v>2970</v>
      </c>
      <c r="F51" s="15">
        <v>250</v>
      </c>
      <c r="G51" s="15">
        <v>2970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f>Z51+AB51+AD51</f>
        <v>250</v>
      </c>
      <c r="Y51" s="15">
        <f>AA51+AC51+AE51</f>
        <v>2250</v>
      </c>
      <c r="Z51" s="15">
        <v>150</v>
      </c>
      <c r="AA51" s="15">
        <v>1500</v>
      </c>
      <c r="AB51" s="15">
        <v>0</v>
      </c>
      <c r="AC51" s="15">
        <v>0</v>
      </c>
      <c r="AD51" s="15">
        <v>100</v>
      </c>
      <c r="AE51" s="15">
        <v>750</v>
      </c>
      <c r="AF51" s="15">
        <v>0</v>
      </c>
      <c r="AG51" s="15">
        <v>0</v>
      </c>
      <c r="AH51" s="15">
        <v>0</v>
      </c>
      <c r="AI51" s="15">
        <v>0</v>
      </c>
      <c r="AJ51" s="15">
        <f>AK51+AV51</f>
        <v>31241</v>
      </c>
      <c r="AK51" s="15">
        <f>AL51+AM51+AN51+AO51+AP51+AQ51+AR51+AS51</f>
        <v>31241</v>
      </c>
      <c r="AL51" s="15">
        <v>7972</v>
      </c>
      <c r="AM51" s="15">
        <v>800</v>
      </c>
      <c r="AN51" s="15">
        <v>19003</v>
      </c>
      <c r="AO51" s="15">
        <v>966</v>
      </c>
      <c r="AP51" s="15">
        <v>400</v>
      </c>
      <c r="AQ51" s="15">
        <v>100</v>
      </c>
      <c r="AR51" s="15">
        <v>2000</v>
      </c>
      <c r="AS51" s="15">
        <v>0</v>
      </c>
      <c r="AT51" s="15">
        <v>7871</v>
      </c>
      <c r="AU51" s="15">
        <v>7001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</row>
    <row r="52" spans="1:52" s="12" customFormat="1" ht="12.75">
      <c r="A52" s="1"/>
      <c r="B52" s="1"/>
      <c r="C52" s="14" t="s">
        <v>44</v>
      </c>
      <c r="D52" s="15">
        <f>SUM(D51)</f>
        <v>250</v>
      </c>
      <c r="E52" s="15">
        <f t="shared" ref="E52:AZ52" si="20">SUM(E51)</f>
        <v>2970</v>
      </c>
      <c r="F52" s="15">
        <f t="shared" si="20"/>
        <v>250</v>
      </c>
      <c r="G52" s="15">
        <f t="shared" si="20"/>
        <v>2970</v>
      </c>
      <c r="H52" s="15">
        <f t="shared" si="20"/>
        <v>0</v>
      </c>
      <c r="I52" s="15">
        <f t="shared" si="20"/>
        <v>0</v>
      </c>
      <c r="J52" s="15">
        <f t="shared" si="20"/>
        <v>0</v>
      </c>
      <c r="K52" s="15">
        <f t="shared" si="20"/>
        <v>0</v>
      </c>
      <c r="L52" s="15">
        <f t="shared" si="20"/>
        <v>0</v>
      </c>
      <c r="M52" s="15">
        <f t="shared" si="20"/>
        <v>0</v>
      </c>
      <c r="N52" s="15">
        <f t="shared" si="20"/>
        <v>0</v>
      </c>
      <c r="O52" s="15">
        <f t="shared" si="20"/>
        <v>0</v>
      </c>
      <c r="P52" s="15">
        <f t="shared" si="20"/>
        <v>0</v>
      </c>
      <c r="Q52" s="15">
        <f t="shared" si="20"/>
        <v>0</v>
      </c>
      <c r="R52" s="15">
        <f t="shared" si="20"/>
        <v>0</v>
      </c>
      <c r="S52" s="15">
        <f t="shared" si="20"/>
        <v>0</v>
      </c>
      <c r="T52" s="15">
        <f t="shared" si="20"/>
        <v>0</v>
      </c>
      <c r="U52" s="15">
        <f t="shared" si="20"/>
        <v>0</v>
      </c>
      <c r="V52" s="15">
        <f t="shared" si="20"/>
        <v>0</v>
      </c>
      <c r="W52" s="15">
        <f t="shared" si="20"/>
        <v>0</v>
      </c>
      <c r="X52" s="15">
        <f t="shared" si="20"/>
        <v>250</v>
      </c>
      <c r="Y52" s="15">
        <f t="shared" si="20"/>
        <v>2250</v>
      </c>
      <c r="Z52" s="15">
        <f t="shared" si="20"/>
        <v>150</v>
      </c>
      <c r="AA52" s="15">
        <f t="shared" si="20"/>
        <v>1500</v>
      </c>
      <c r="AB52" s="15">
        <f t="shared" si="20"/>
        <v>0</v>
      </c>
      <c r="AC52" s="15">
        <f t="shared" si="20"/>
        <v>0</v>
      </c>
      <c r="AD52" s="15">
        <f t="shared" si="20"/>
        <v>100</v>
      </c>
      <c r="AE52" s="15">
        <f t="shared" si="20"/>
        <v>750</v>
      </c>
      <c r="AF52" s="15">
        <f t="shared" si="20"/>
        <v>0</v>
      </c>
      <c r="AG52" s="15">
        <f t="shared" si="20"/>
        <v>0</v>
      </c>
      <c r="AH52" s="15">
        <f t="shared" si="20"/>
        <v>0</v>
      </c>
      <c r="AI52" s="15">
        <f t="shared" si="20"/>
        <v>0</v>
      </c>
      <c r="AJ52" s="15">
        <f t="shared" si="20"/>
        <v>31241</v>
      </c>
      <c r="AK52" s="15">
        <f t="shared" si="20"/>
        <v>31241</v>
      </c>
      <c r="AL52" s="15">
        <f t="shared" si="20"/>
        <v>7972</v>
      </c>
      <c r="AM52" s="15">
        <f t="shared" si="20"/>
        <v>800</v>
      </c>
      <c r="AN52" s="15">
        <f t="shared" si="20"/>
        <v>19003</v>
      </c>
      <c r="AO52" s="15">
        <f t="shared" si="20"/>
        <v>966</v>
      </c>
      <c r="AP52" s="15">
        <f t="shared" si="20"/>
        <v>400</v>
      </c>
      <c r="AQ52" s="15">
        <f t="shared" si="20"/>
        <v>100</v>
      </c>
      <c r="AR52" s="15">
        <f t="shared" si="20"/>
        <v>2000</v>
      </c>
      <c r="AS52" s="15">
        <f t="shared" si="20"/>
        <v>0</v>
      </c>
      <c r="AT52" s="15">
        <f t="shared" si="20"/>
        <v>7871</v>
      </c>
      <c r="AU52" s="15">
        <f t="shared" si="20"/>
        <v>7001</v>
      </c>
      <c r="AV52" s="15">
        <f t="shared" si="20"/>
        <v>0</v>
      </c>
      <c r="AW52" s="15">
        <f t="shared" si="20"/>
        <v>0</v>
      </c>
      <c r="AX52" s="15">
        <f t="shared" si="20"/>
        <v>0</v>
      </c>
      <c r="AY52" s="15">
        <f t="shared" si="20"/>
        <v>0</v>
      </c>
      <c r="AZ52" s="15">
        <f t="shared" si="20"/>
        <v>0</v>
      </c>
    </row>
    <row r="53" spans="1:52" s="12" customFormat="1" ht="12.75">
      <c r="A53" s="1"/>
      <c r="B53" s="1"/>
      <c r="C53" s="14" t="s">
        <v>45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</row>
    <row r="54" spans="1:52" s="12" customFormat="1" ht="12.75">
      <c r="A54" s="1">
        <f>A51+1</f>
        <v>26</v>
      </c>
      <c r="B54" s="1">
        <v>278</v>
      </c>
      <c r="C54" s="14" t="s">
        <v>256</v>
      </c>
      <c r="D54" s="15">
        <f>F54+P54</f>
        <v>3287</v>
      </c>
      <c r="E54" s="15">
        <f>G54+Q54</f>
        <v>35975</v>
      </c>
      <c r="F54" s="15">
        <v>3287</v>
      </c>
      <c r="G54" s="15">
        <v>35975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f>Z54+AB54+AD54</f>
        <v>950</v>
      </c>
      <c r="Y54" s="15">
        <f>AA54+AC54+AE54</f>
        <v>10558</v>
      </c>
      <c r="Z54" s="15">
        <v>0</v>
      </c>
      <c r="AA54" s="15">
        <v>0</v>
      </c>
      <c r="AB54" s="15">
        <v>808</v>
      </c>
      <c r="AC54" s="15">
        <v>8692</v>
      </c>
      <c r="AD54" s="15">
        <v>142</v>
      </c>
      <c r="AE54" s="15">
        <v>1866</v>
      </c>
      <c r="AF54" s="15">
        <v>0</v>
      </c>
      <c r="AG54" s="15">
        <v>0</v>
      </c>
      <c r="AH54" s="15">
        <v>0</v>
      </c>
      <c r="AI54" s="15">
        <v>0</v>
      </c>
      <c r="AJ54" s="15">
        <f>AK54+AV54</f>
        <v>232814</v>
      </c>
      <c r="AK54" s="15">
        <f>AL54+AM54+AN54+AO54+AP54+AQ54+AR54+AS54</f>
        <v>232814</v>
      </c>
      <c r="AL54" s="15">
        <v>80311</v>
      </c>
      <c r="AM54" s="15">
        <v>4462</v>
      </c>
      <c r="AN54" s="15">
        <v>111390</v>
      </c>
      <c r="AO54" s="15">
        <v>16974</v>
      </c>
      <c r="AP54" s="15">
        <v>8058</v>
      </c>
      <c r="AQ54" s="15">
        <v>0</v>
      </c>
      <c r="AR54" s="15">
        <v>11619</v>
      </c>
      <c r="AS54" s="15">
        <v>0</v>
      </c>
      <c r="AT54" s="15">
        <v>54185</v>
      </c>
      <c r="AU54" s="15">
        <v>41003</v>
      </c>
      <c r="AV54" s="15">
        <v>0</v>
      </c>
      <c r="AW54" s="15">
        <v>0</v>
      </c>
      <c r="AX54" s="15">
        <v>9057</v>
      </c>
      <c r="AY54" s="15">
        <v>16</v>
      </c>
      <c r="AZ54" s="15">
        <v>0</v>
      </c>
    </row>
    <row r="55" spans="1:52" s="12" customFormat="1" ht="12.75">
      <c r="A55" s="1"/>
      <c r="B55" s="1"/>
      <c r="C55" s="14" t="s">
        <v>46</v>
      </c>
      <c r="D55" s="15">
        <f>SUM(D54)</f>
        <v>3287</v>
      </c>
      <c r="E55" s="15">
        <f t="shared" ref="E55:AZ55" si="21">SUM(E54)</f>
        <v>35975</v>
      </c>
      <c r="F55" s="15">
        <f t="shared" si="21"/>
        <v>3287</v>
      </c>
      <c r="G55" s="15">
        <f t="shared" si="21"/>
        <v>35975</v>
      </c>
      <c r="H55" s="15">
        <f t="shared" si="21"/>
        <v>0</v>
      </c>
      <c r="I55" s="15">
        <f t="shared" si="21"/>
        <v>0</v>
      </c>
      <c r="J55" s="15">
        <f t="shared" si="21"/>
        <v>0</v>
      </c>
      <c r="K55" s="15">
        <f t="shared" si="21"/>
        <v>0</v>
      </c>
      <c r="L55" s="15">
        <f t="shared" si="21"/>
        <v>0</v>
      </c>
      <c r="M55" s="15">
        <f t="shared" si="21"/>
        <v>0</v>
      </c>
      <c r="N55" s="15">
        <f t="shared" si="21"/>
        <v>0</v>
      </c>
      <c r="O55" s="15">
        <f t="shared" si="21"/>
        <v>0</v>
      </c>
      <c r="P55" s="15">
        <f t="shared" si="21"/>
        <v>0</v>
      </c>
      <c r="Q55" s="15">
        <f t="shared" si="21"/>
        <v>0</v>
      </c>
      <c r="R55" s="15">
        <f t="shared" si="21"/>
        <v>0</v>
      </c>
      <c r="S55" s="15">
        <f t="shared" si="21"/>
        <v>0</v>
      </c>
      <c r="T55" s="15">
        <f t="shared" si="21"/>
        <v>0</v>
      </c>
      <c r="U55" s="15">
        <f t="shared" si="21"/>
        <v>0</v>
      </c>
      <c r="V55" s="15">
        <f t="shared" si="21"/>
        <v>0</v>
      </c>
      <c r="W55" s="15">
        <f t="shared" si="21"/>
        <v>0</v>
      </c>
      <c r="X55" s="15">
        <f t="shared" si="21"/>
        <v>950</v>
      </c>
      <c r="Y55" s="15">
        <f t="shared" si="21"/>
        <v>10558</v>
      </c>
      <c r="Z55" s="15">
        <f t="shared" si="21"/>
        <v>0</v>
      </c>
      <c r="AA55" s="15">
        <f t="shared" si="21"/>
        <v>0</v>
      </c>
      <c r="AB55" s="15">
        <f t="shared" si="21"/>
        <v>808</v>
      </c>
      <c r="AC55" s="15">
        <f t="shared" si="21"/>
        <v>8692</v>
      </c>
      <c r="AD55" s="15">
        <f t="shared" si="21"/>
        <v>142</v>
      </c>
      <c r="AE55" s="15">
        <f t="shared" si="21"/>
        <v>1866</v>
      </c>
      <c r="AF55" s="15">
        <f t="shared" si="21"/>
        <v>0</v>
      </c>
      <c r="AG55" s="15">
        <f t="shared" si="21"/>
        <v>0</v>
      </c>
      <c r="AH55" s="15">
        <f t="shared" si="21"/>
        <v>0</v>
      </c>
      <c r="AI55" s="15">
        <f t="shared" si="21"/>
        <v>0</v>
      </c>
      <c r="AJ55" s="15">
        <f t="shared" si="21"/>
        <v>232814</v>
      </c>
      <c r="AK55" s="15">
        <f t="shared" si="21"/>
        <v>232814</v>
      </c>
      <c r="AL55" s="15">
        <f t="shared" si="21"/>
        <v>80311</v>
      </c>
      <c r="AM55" s="15">
        <f t="shared" si="21"/>
        <v>4462</v>
      </c>
      <c r="AN55" s="15">
        <f t="shared" si="21"/>
        <v>111390</v>
      </c>
      <c r="AO55" s="15">
        <f t="shared" si="21"/>
        <v>16974</v>
      </c>
      <c r="AP55" s="15">
        <f t="shared" si="21"/>
        <v>8058</v>
      </c>
      <c r="AQ55" s="15">
        <f t="shared" si="21"/>
        <v>0</v>
      </c>
      <c r="AR55" s="15">
        <f t="shared" si="21"/>
        <v>11619</v>
      </c>
      <c r="AS55" s="15">
        <f t="shared" si="21"/>
        <v>0</v>
      </c>
      <c r="AT55" s="15">
        <f t="shared" si="21"/>
        <v>54185</v>
      </c>
      <c r="AU55" s="15">
        <f t="shared" si="21"/>
        <v>41003</v>
      </c>
      <c r="AV55" s="15">
        <f t="shared" si="21"/>
        <v>0</v>
      </c>
      <c r="AW55" s="15">
        <f t="shared" si="21"/>
        <v>0</v>
      </c>
      <c r="AX55" s="15">
        <f t="shared" si="21"/>
        <v>9057</v>
      </c>
      <c r="AY55" s="15">
        <f t="shared" si="21"/>
        <v>16</v>
      </c>
      <c r="AZ55" s="15">
        <f t="shared" si="21"/>
        <v>0</v>
      </c>
    </row>
    <row r="56" spans="1:52" s="12" customFormat="1" ht="12.75">
      <c r="A56" s="1"/>
      <c r="B56" s="1"/>
      <c r="C56" s="14" t="s">
        <v>47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 s="12" customFormat="1" ht="12.75">
      <c r="A57" s="1">
        <f>A54+1</f>
        <v>27</v>
      </c>
      <c r="B57" s="1">
        <v>148</v>
      </c>
      <c r="C57" s="14" t="s">
        <v>257</v>
      </c>
      <c r="D57" s="15">
        <f t="shared" ref="D57:D62" si="22">F57+P57</f>
        <v>16447</v>
      </c>
      <c r="E57" s="15">
        <f t="shared" ref="E57:E62" si="23">G57+Q57</f>
        <v>123074</v>
      </c>
      <c r="F57" s="15">
        <v>16447</v>
      </c>
      <c r="G57" s="15">
        <v>123074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f t="shared" ref="X57:X62" si="24">Z57+AB57+AD57</f>
        <v>5064</v>
      </c>
      <c r="Y57" s="15">
        <f t="shared" ref="Y57:Y62" si="25">AA57+AC57+AE57</f>
        <v>35250</v>
      </c>
      <c r="Z57" s="15">
        <v>1836</v>
      </c>
      <c r="AA57" s="15">
        <v>11250</v>
      </c>
      <c r="AB57" s="15">
        <v>3228</v>
      </c>
      <c r="AC57" s="15">
        <v>24000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f t="shared" ref="AJ57:AJ62" si="26">AK57+AV57</f>
        <v>535300</v>
      </c>
      <c r="AK57" s="15">
        <f t="shared" ref="AK57:AK62" si="27">AL57+AM57+AN57+AO57+AP57+AQ57+AR57+AS57</f>
        <v>535300</v>
      </c>
      <c r="AL57" s="15">
        <v>132179</v>
      </c>
      <c r="AM57" s="15">
        <v>0</v>
      </c>
      <c r="AN57" s="15">
        <v>354240</v>
      </c>
      <c r="AO57" s="15">
        <v>48881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118080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</row>
    <row r="58" spans="1:52" s="12" customFormat="1" ht="12.75">
      <c r="A58" s="1">
        <f>A57+1</f>
        <v>28</v>
      </c>
      <c r="B58" s="1">
        <v>150</v>
      </c>
      <c r="C58" s="14" t="s">
        <v>258</v>
      </c>
      <c r="D58" s="15">
        <f t="shared" si="22"/>
        <v>0</v>
      </c>
      <c r="E58" s="15">
        <f t="shared" si="23"/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f t="shared" si="24"/>
        <v>1081</v>
      </c>
      <c r="Y58" s="15">
        <f t="shared" si="25"/>
        <v>8750</v>
      </c>
      <c r="Z58" s="15">
        <v>0</v>
      </c>
      <c r="AA58" s="15">
        <v>0</v>
      </c>
      <c r="AB58" s="15">
        <v>1031</v>
      </c>
      <c r="AC58" s="15">
        <v>8350</v>
      </c>
      <c r="AD58" s="15">
        <v>50</v>
      </c>
      <c r="AE58" s="15">
        <v>400</v>
      </c>
      <c r="AF58" s="15">
        <v>0</v>
      </c>
      <c r="AG58" s="15">
        <v>0</v>
      </c>
      <c r="AH58" s="15">
        <v>0</v>
      </c>
      <c r="AI58" s="15">
        <v>0</v>
      </c>
      <c r="AJ58" s="15">
        <f t="shared" si="26"/>
        <v>204307</v>
      </c>
      <c r="AK58" s="15">
        <f t="shared" si="27"/>
        <v>204307</v>
      </c>
      <c r="AL58" s="15">
        <v>53793</v>
      </c>
      <c r="AM58" s="15">
        <v>1283</v>
      </c>
      <c r="AN58" s="15">
        <v>129480</v>
      </c>
      <c r="AO58" s="15">
        <v>17984</v>
      </c>
      <c r="AP58" s="15">
        <v>917</v>
      </c>
      <c r="AQ58" s="15">
        <v>0</v>
      </c>
      <c r="AR58" s="15">
        <v>850</v>
      </c>
      <c r="AS58" s="15">
        <v>0</v>
      </c>
      <c r="AT58" s="15">
        <v>5100</v>
      </c>
      <c r="AU58" s="15">
        <v>43443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</row>
    <row r="59" spans="1:52" s="12" customFormat="1" ht="12.75">
      <c r="A59" s="1">
        <f>A58+1</f>
        <v>29</v>
      </c>
      <c r="B59" s="1">
        <v>157</v>
      </c>
      <c r="C59" s="14" t="s">
        <v>259</v>
      </c>
      <c r="D59" s="15">
        <f t="shared" si="22"/>
        <v>0</v>
      </c>
      <c r="E59" s="15">
        <f t="shared" si="23"/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f t="shared" si="24"/>
        <v>944</v>
      </c>
      <c r="Y59" s="15">
        <f t="shared" si="25"/>
        <v>6596</v>
      </c>
      <c r="Z59" s="15">
        <v>0</v>
      </c>
      <c r="AA59" s="15">
        <v>0</v>
      </c>
      <c r="AB59" s="15">
        <v>728</v>
      </c>
      <c r="AC59" s="15">
        <v>5096</v>
      </c>
      <c r="AD59" s="15">
        <v>216</v>
      </c>
      <c r="AE59" s="15">
        <v>1500</v>
      </c>
      <c r="AF59" s="15">
        <v>0</v>
      </c>
      <c r="AG59" s="15">
        <v>0</v>
      </c>
      <c r="AH59" s="15">
        <v>0</v>
      </c>
      <c r="AI59" s="15">
        <v>0</v>
      </c>
      <c r="AJ59" s="15">
        <f t="shared" si="26"/>
        <v>303096</v>
      </c>
      <c r="AK59" s="15">
        <f t="shared" si="27"/>
        <v>303096</v>
      </c>
      <c r="AL59" s="15">
        <v>151329</v>
      </c>
      <c r="AM59" s="15">
        <v>542</v>
      </c>
      <c r="AN59" s="15">
        <v>120119</v>
      </c>
      <c r="AO59" s="15">
        <v>16575</v>
      </c>
      <c r="AP59" s="15">
        <v>14531</v>
      </c>
      <c r="AQ59" s="15">
        <v>0</v>
      </c>
      <c r="AR59" s="15">
        <v>0</v>
      </c>
      <c r="AS59" s="15">
        <v>0</v>
      </c>
      <c r="AT59" s="15">
        <v>0</v>
      </c>
      <c r="AU59" s="15">
        <v>40040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</row>
    <row r="60" spans="1:52" s="12" customFormat="1" ht="12.75">
      <c r="A60" s="1">
        <f>A59+1</f>
        <v>30</v>
      </c>
      <c r="B60" s="1">
        <v>158</v>
      </c>
      <c r="C60" s="14" t="s">
        <v>260</v>
      </c>
      <c r="D60" s="15">
        <f t="shared" si="22"/>
        <v>0</v>
      </c>
      <c r="E60" s="15">
        <f t="shared" si="23"/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f t="shared" si="24"/>
        <v>0</v>
      </c>
      <c r="Y60" s="15">
        <f t="shared" si="25"/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f t="shared" si="26"/>
        <v>76767</v>
      </c>
      <c r="AK60" s="15">
        <f t="shared" si="27"/>
        <v>76767</v>
      </c>
      <c r="AL60" s="15">
        <v>0</v>
      </c>
      <c r="AM60" s="15">
        <v>0</v>
      </c>
      <c r="AN60" s="15">
        <v>0</v>
      </c>
      <c r="AO60" s="15">
        <v>0</v>
      </c>
      <c r="AP60" s="15">
        <v>2037</v>
      </c>
      <c r="AQ60" s="15">
        <v>1000</v>
      </c>
      <c r="AR60" s="15">
        <v>73730</v>
      </c>
      <c r="AS60" s="15">
        <v>0</v>
      </c>
      <c r="AT60" s="15">
        <v>426000</v>
      </c>
      <c r="AU60" s="15">
        <v>49153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</row>
    <row r="61" spans="1:52" s="12" customFormat="1" ht="12.75">
      <c r="A61" s="1">
        <f>A60+1</f>
        <v>31</v>
      </c>
      <c r="B61" s="1">
        <v>420</v>
      </c>
      <c r="C61" s="14" t="s">
        <v>261</v>
      </c>
      <c r="D61" s="15">
        <f t="shared" si="22"/>
        <v>0</v>
      </c>
      <c r="E61" s="15">
        <f t="shared" si="23"/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f t="shared" si="24"/>
        <v>0</v>
      </c>
      <c r="Y61" s="15">
        <f t="shared" si="25"/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f t="shared" si="26"/>
        <v>7000</v>
      </c>
      <c r="AK61" s="15">
        <f t="shared" si="27"/>
        <v>7000</v>
      </c>
      <c r="AL61" s="15">
        <v>7000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</row>
    <row r="62" spans="1:52" s="12" customFormat="1" ht="12.75">
      <c r="A62" s="1">
        <f>A61+1</f>
        <v>32</v>
      </c>
      <c r="B62" s="1">
        <v>491</v>
      </c>
      <c r="C62" s="14" t="s">
        <v>262</v>
      </c>
      <c r="D62" s="15">
        <f t="shared" si="22"/>
        <v>0</v>
      </c>
      <c r="E62" s="15">
        <f t="shared" si="23"/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f t="shared" si="24"/>
        <v>0</v>
      </c>
      <c r="Y62" s="15">
        <f t="shared" si="25"/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f t="shared" si="26"/>
        <v>0</v>
      </c>
      <c r="AK62" s="15">
        <f t="shared" si="27"/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44510</v>
      </c>
      <c r="AY62" s="15">
        <v>60</v>
      </c>
      <c r="AZ62" s="15">
        <v>0</v>
      </c>
    </row>
    <row r="63" spans="1:52" s="12" customFormat="1" ht="12.75">
      <c r="A63" s="1"/>
      <c r="B63" s="1"/>
      <c r="C63" s="14" t="s">
        <v>48</v>
      </c>
      <c r="D63" s="15">
        <f>SUM(D57:D62)</f>
        <v>16447</v>
      </c>
      <c r="E63" s="15">
        <f t="shared" ref="E63:AZ63" si="28">SUM(E57:E62)</f>
        <v>123074</v>
      </c>
      <c r="F63" s="15">
        <f t="shared" si="28"/>
        <v>16447</v>
      </c>
      <c r="G63" s="15">
        <f t="shared" si="28"/>
        <v>123074</v>
      </c>
      <c r="H63" s="15">
        <f t="shared" si="28"/>
        <v>0</v>
      </c>
      <c r="I63" s="15">
        <f t="shared" si="28"/>
        <v>0</v>
      </c>
      <c r="J63" s="15">
        <f t="shared" si="28"/>
        <v>0</v>
      </c>
      <c r="K63" s="15">
        <f t="shared" si="28"/>
        <v>0</v>
      </c>
      <c r="L63" s="15">
        <f t="shared" si="28"/>
        <v>0</v>
      </c>
      <c r="M63" s="15">
        <f t="shared" si="28"/>
        <v>0</v>
      </c>
      <c r="N63" s="15">
        <f t="shared" si="28"/>
        <v>0</v>
      </c>
      <c r="O63" s="15">
        <f t="shared" si="28"/>
        <v>0</v>
      </c>
      <c r="P63" s="15">
        <f t="shared" si="28"/>
        <v>0</v>
      </c>
      <c r="Q63" s="15">
        <f t="shared" si="28"/>
        <v>0</v>
      </c>
      <c r="R63" s="15">
        <f t="shared" si="28"/>
        <v>0</v>
      </c>
      <c r="S63" s="15">
        <f t="shared" si="28"/>
        <v>0</v>
      </c>
      <c r="T63" s="15">
        <f t="shared" si="28"/>
        <v>0</v>
      </c>
      <c r="U63" s="15">
        <f t="shared" si="28"/>
        <v>0</v>
      </c>
      <c r="V63" s="15">
        <f t="shared" si="28"/>
        <v>0</v>
      </c>
      <c r="W63" s="15">
        <f t="shared" si="28"/>
        <v>0</v>
      </c>
      <c r="X63" s="15">
        <f t="shared" si="28"/>
        <v>7089</v>
      </c>
      <c r="Y63" s="15">
        <f t="shared" si="28"/>
        <v>50596</v>
      </c>
      <c r="Z63" s="15">
        <f t="shared" si="28"/>
        <v>1836</v>
      </c>
      <c r="AA63" s="15">
        <f t="shared" si="28"/>
        <v>11250</v>
      </c>
      <c r="AB63" s="15">
        <f t="shared" si="28"/>
        <v>4987</v>
      </c>
      <c r="AC63" s="15">
        <f t="shared" si="28"/>
        <v>37446</v>
      </c>
      <c r="AD63" s="15">
        <f t="shared" si="28"/>
        <v>266</v>
      </c>
      <c r="AE63" s="15">
        <f t="shared" si="28"/>
        <v>1900</v>
      </c>
      <c r="AF63" s="15">
        <f t="shared" si="28"/>
        <v>0</v>
      </c>
      <c r="AG63" s="15">
        <f t="shared" si="28"/>
        <v>0</v>
      </c>
      <c r="AH63" s="15">
        <f t="shared" si="28"/>
        <v>0</v>
      </c>
      <c r="AI63" s="15">
        <f t="shared" si="28"/>
        <v>0</v>
      </c>
      <c r="AJ63" s="15">
        <f t="shared" si="28"/>
        <v>1126470</v>
      </c>
      <c r="AK63" s="15">
        <f t="shared" si="28"/>
        <v>1126470</v>
      </c>
      <c r="AL63" s="15">
        <f t="shared" si="28"/>
        <v>344301</v>
      </c>
      <c r="AM63" s="15">
        <f t="shared" si="28"/>
        <v>1825</v>
      </c>
      <c r="AN63" s="15">
        <f t="shared" si="28"/>
        <v>603839</v>
      </c>
      <c r="AO63" s="15">
        <f t="shared" si="28"/>
        <v>83440</v>
      </c>
      <c r="AP63" s="15">
        <f t="shared" si="28"/>
        <v>17485</v>
      </c>
      <c r="AQ63" s="15">
        <f t="shared" si="28"/>
        <v>1000</v>
      </c>
      <c r="AR63" s="15">
        <f t="shared" si="28"/>
        <v>74580</v>
      </c>
      <c r="AS63" s="15">
        <f t="shared" si="28"/>
        <v>0</v>
      </c>
      <c r="AT63" s="15">
        <f t="shared" si="28"/>
        <v>431100</v>
      </c>
      <c r="AU63" s="15">
        <f t="shared" si="28"/>
        <v>250716</v>
      </c>
      <c r="AV63" s="15">
        <f t="shared" si="28"/>
        <v>0</v>
      </c>
      <c r="AW63" s="15">
        <f t="shared" si="28"/>
        <v>0</v>
      </c>
      <c r="AX63" s="15">
        <f t="shared" si="28"/>
        <v>44510</v>
      </c>
      <c r="AY63" s="15">
        <f t="shared" si="28"/>
        <v>60</v>
      </c>
      <c r="AZ63" s="15">
        <f t="shared" si="28"/>
        <v>0</v>
      </c>
    </row>
    <row r="64" spans="1:52" s="12" customFormat="1" ht="12.75">
      <c r="A64" s="1"/>
      <c r="B64" s="1"/>
      <c r="C64" s="14" t="s">
        <v>49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</row>
    <row r="65" spans="1:52" s="12" customFormat="1" ht="12.75">
      <c r="A65" s="1">
        <f>A62+1</f>
        <v>33</v>
      </c>
      <c r="B65" s="1">
        <v>210</v>
      </c>
      <c r="C65" s="14" t="s">
        <v>263</v>
      </c>
      <c r="D65" s="15">
        <f t="shared" ref="D65:D71" si="29">F65+P65</f>
        <v>5412</v>
      </c>
      <c r="E65" s="15">
        <f t="shared" ref="E65:E71" si="30">G65+Q65</f>
        <v>51767</v>
      </c>
      <c r="F65" s="15">
        <v>5412</v>
      </c>
      <c r="G65" s="15">
        <v>51767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f t="shared" ref="X65:X71" si="31">Z65+AB65+AD65</f>
        <v>2300</v>
      </c>
      <c r="Y65" s="15">
        <f t="shared" ref="Y65:Y71" si="32">AA65+AC65+AE65</f>
        <v>16785</v>
      </c>
      <c r="Z65" s="15">
        <v>742</v>
      </c>
      <c r="AA65" s="15">
        <v>3215</v>
      </c>
      <c r="AB65" s="15">
        <v>1558</v>
      </c>
      <c r="AC65" s="15">
        <v>13570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f t="shared" ref="AJ65:AJ71" si="33">AK65+AV65</f>
        <v>211764</v>
      </c>
      <c r="AK65" s="15">
        <f t="shared" ref="AK65:AK71" si="34">AL65+AM65+AN65+AO65+AP65+AQ65+AR65+AS65</f>
        <v>211764</v>
      </c>
      <c r="AL65" s="15">
        <v>51612</v>
      </c>
      <c r="AM65" s="15">
        <v>16314</v>
      </c>
      <c r="AN65" s="15">
        <v>110720</v>
      </c>
      <c r="AO65" s="15">
        <v>17375</v>
      </c>
      <c r="AP65" s="15">
        <v>550</v>
      </c>
      <c r="AQ65" s="15">
        <v>0</v>
      </c>
      <c r="AR65" s="15">
        <v>15193</v>
      </c>
      <c r="AS65" s="15">
        <v>0</v>
      </c>
      <c r="AT65" s="15">
        <v>68704</v>
      </c>
      <c r="AU65" s="15">
        <v>41971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</row>
    <row r="66" spans="1:52" s="12" customFormat="1" ht="12.75">
      <c r="A66" s="1">
        <f t="shared" ref="A66:A71" si="35">A65+1</f>
        <v>34</v>
      </c>
      <c r="B66" s="1">
        <v>211</v>
      </c>
      <c r="C66" s="14" t="s">
        <v>264</v>
      </c>
      <c r="D66" s="15">
        <f t="shared" si="29"/>
        <v>760</v>
      </c>
      <c r="E66" s="15">
        <f t="shared" si="30"/>
        <v>6640</v>
      </c>
      <c r="F66" s="15">
        <v>760</v>
      </c>
      <c r="G66" s="15">
        <v>6640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f t="shared" si="31"/>
        <v>510</v>
      </c>
      <c r="Y66" s="15">
        <f t="shared" si="32"/>
        <v>2815</v>
      </c>
      <c r="Z66" s="15">
        <v>0</v>
      </c>
      <c r="AA66" s="15">
        <v>0</v>
      </c>
      <c r="AB66" s="15">
        <v>510</v>
      </c>
      <c r="AC66" s="15">
        <v>2815</v>
      </c>
      <c r="AD66" s="15">
        <v>0</v>
      </c>
      <c r="AE66" s="15">
        <v>0</v>
      </c>
      <c r="AF66" s="15">
        <v>0</v>
      </c>
      <c r="AG66" s="15">
        <v>0</v>
      </c>
      <c r="AH66" s="15">
        <v>200</v>
      </c>
      <c r="AI66" s="15">
        <v>1000</v>
      </c>
      <c r="AJ66" s="15">
        <f t="shared" si="33"/>
        <v>98631</v>
      </c>
      <c r="AK66" s="15">
        <f t="shared" si="34"/>
        <v>98631</v>
      </c>
      <c r="AL66" s="15">
        <v>41448</v>
      </c>
      <c r="AM66" s="15">
        <v>1470</v>
      </c>
      <c r="AN66" s="15">
        <v>43670</v>
      </c>
      <c r="AO66" s="15">
        <v>6345</v>
      </c>
      <c r="AP66" s="15">
        <v>3379</v>
      </c>
      <c r="AQ66" s="15">
        <v>0</v>
      </c>
      <c r="AR66" s="15">
        <v>2319</v>
      </c>
      <c r="AS66" s="15">
        <v>0</v>
      </c>
      <c r="AT66" s="15">
        <v>13364</v>
      </c>
      <c r="AU66" s="15">
        <v>15330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</row>
    <row r="67" spans="1:52" s="12" customFormat="1" ht="12.75">
      <c r="A67" s="1">
        <f t="shared" si="35"/>
        <v>35</v>
      </c>
      <c r="B67" s="1">
        <v>212</v>
      </c>
      <c r="C67" s="14" t="s">
        <v>265</v>
      </c>
      <c r="D67" s="15">
        <f t="shared" si="29"/>
        <v>0</v>
      </c>
      <c r="E67" s="15">
        <f t="shared" si="30"/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f t="shared" si="31"/>
        <v>380</v>
      </c>
      <c r="Y67" s="15">
        <f t="shared" si="32"/>
        <v>2183</v>
      </c>
      <c r="Z67" s="15">
        <v>0</v>
      </c>
      <c r="AA67" s="15">
        <v>0</v>
      </c>
      <c r="AB67" s="15">
        <v>380</v>
      </c>
      <c r="AC67" s="15">
        <v>2183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f t="shared" si="33"/>
        <v>79651</v>
      </c>
      <c r="AK67" s="15">
        <f t="shared" si="34"/>
        <v>79651</v>
      </c>
      <c r="AL67" s="15">
        <v>26356</v>
      </c>
      <c r="AM67" s="15">
        <v>250</v>
      </c>
      <c r="AN67" s="15">
        <v>37805</v>
      </c>
      <c r="AO67" s="15">
        <v>6045</v>
      </c>
      <c r="AP67" s="15">
        <v>3195</v>
      </c>
      <c r="AQ67" s="15">
        <v>0</v>
      </c>
      <c r="AR67" s="15">
        <v>6000</v>
      </c>
      <c r="AS67" s="15">
        <v>0</v>
      </c>
      <c r="AT67" s="15">
        <v>25740</v>
      </c>
      <c r="AU67" s="15">
        <v>14602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</row>
    <row r="68" spans="1:52" s="12" customFormat="1" ht="12.75">
      <c r="A68" s="1">
        <f t="shared" si="35"/>
        <v>36</v>
      </c>
      <c r="B68" s="1">
        <v>213</v>
      </c>
      <c r="C68" s="14" t="s">
        <v>266</v>
      </c>
      <c r="D68" s="15">
        <f t="shared" si="29"/>
        <v>692</v>
      </c>
      <c r="E68" s="15">
        <f t="shared" si="30"/>
        <v>5796</v>
      </c>
      <c r="F68" s="15">
        <v>692</v>
      </c>
      <c r="G68" s="15">
        <v>5796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f t="shared" si="31"/>
        <v>40</v>
      </c>
      <c r="Y68" s="15">
        <f t="shared" si="32"/>
        <v>500</v>
      </c>
      <c r="Z68" s="15">
        <v>0</v>
      </c>
      <c r="AA68" s="15">
        <v>0</v>
      </c>
      <c r="AB68" s="15">
        <v>40</v>
      </c>
      <c r="AC68" s="15">
        <v>500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f t="shared" si="33"/>
        <v>97219</v>
      </c>
      <c r="AK68" s="15">
        <f t="shared" si="34"/>
        <v>97219</v>
      </c>
      <c r="AL68" s="15">
        <v>45713</v>
      </c>
      <c r="AM68" s="15">
        <v>0</v>
      </c>
      <c r="AN68" s="15">
        <v>33107</v>
      </c>
      <c r="AO68" s="15">
        <v>5315</v>
      </c>
      <c r="AP68" s="15">
        <v>7670</v>
      </c>
      <c r="AQ68" s="15">
        <v>0</v>
      </c>
      <c r="AR68" s="15">
        <v>5414</v>
      </c>
      <c r="AS68" s="15">
        <v>0</v>
      </c>
      <c r="AT68" s="15">
        <v>25392</v>
      </c>
      <c r="AU68" s="15">
        <v>12840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</row>
    <row r="69" spans="1:52" s="12" customFormat="1" ht="12.75">
      <c r="A69" s="1">
        <f t="shared" si="35"/>
        <v>37</v>
      </c>
      <c r="B69" s="1">
        <v>675</v>
      </c>
      <c r="C69" s="14" t="s">
        <v>267</v>
      </c>
      <c r="D69" s="15">
        <f t="shared" si="29"/>
        <v>0</v>
      </c>
      <c r="E69" s="15">
        <f t="shared" si="30"/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f t="shared" si="31"/>
        <v>0</v>
      </c>
      <c r="Y69" s="15">
        <f t="shared" si="32"/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f t="shared" si="33"/>
        <v>0</v>
      </c>
      <c r="AK69" s="15">
        <f t="shared" si="34"/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30563</v>
      </c>
      <c r="AY69" s="15">
        <v>51</v>
      </c>
      <c r="AZ69" s="15">
        <v>0</v>
      </c>
    </row>
    <row r="70" spans="1:52" s="12" customFormat="1" ht="12.75">
      <c r="A70" s="1">
        <f t="shared" si="35"/>
        <v>38</v>
      </c>
      <c r="B70" s="1">
        <v>633</v>
      </c>
      <c r="C70" s="14" t="s">
        <v>50</v>
      </c>
      <c r="D70" s="15">
        <f t="shared" si="29"/>
        <v>0</v>
      </c>
      <c r="E70" s="15">
        <f t="shared" si="30"/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f t="shared" si="31"/>
        <v>0</v>
      </c>
      <c r="Y70" s="15">
        <f t="shared" si="32"/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f t="shared" si="33"/>
        <v>8458</v>
      </c>
      <c r="AK70" s="15">
        <f t="shared" si="34"/>
        <v>8458</v>
      </c>
      <c r="AL70" s="15">
        <v>0</v>
      </c>
      <c r="AM70" s="15">
        <v>0</v>
      </c>
      <c r="AN70" s="15">
        <v>0</v>
      </c>
      <c r="AO70" s="15">
        <v>0</v>
      </c>
      <c r="AP70" s="15">
        <v>653</v>
      </c>
      <c r="AQ70" s="15">
        <v>0</v>
      </c>
      <c r="AR70" s="15">
        <v>7805</v>
      </c>
      <c r="AS70" s="15">
        <v>0</v>
      </c>
      <c r="AT70" s="15">
        <v>45988</v>
      </c>
      <c r="AU70" s="15">
        <v>5203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</row>
    <row r="71" spans="1:52" s="12" customFormat="1" ht="12.75">
      <c r="A71" s="1">
        <f t="shared" si="35"/>
        <v>39</v>
      </c>
      <c r="B71" s="1">
        <v>740</v>
      </c>
      <c r="C71" s="14" t="s">
        <v>157</v>
      </c>
      <c r="D71" s="15">
        <f t="shared" si="29"/>
        <v>0</v>
      </c>
      <c r="E71" s="15">
        <f t="shared" si="30"/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f t="shared" si="31"/>
        <v>0</v>
      </c>
      <c r="Y71" s="15">
        <f t="shared" si="32"/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f t="shared" si="33"/>
        <v>7128</v>
      </c>
      <c r="AK71" s="15">
        <f t="shared" si="34"/>
        <v>7128</v>
      </c>
      <c r="AL71" s="15">
        <v>0</v>
      </c>
      <c r="AM71" s="15">
        <v>0</v>
      </c>
      <c r="AN71" s="15">
        <v>0</v>
      </c>
      <c r="AO71" s="15">
        <v>0</v>
      </c>
      <c r="AP71" s="15">
        <v>684</v>
      </c>
      <c r="AQ71" s="15">
        <v>0</v>
      </c>
      <c r="AR71" s="15">
        <v>6444</v>
      </c>
      <c r="AS71" s="15">
        <v>0</v>
      </c>
      <c r="AT71" s="15">
        <v>38361</v>
      </c>
      <c r="AU71" s="15">
        <v>4296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</row>
    <row r="72" spans="1:52" s="12" customFormat="1" ht="12.75">
      <c r="A72" s="1"/>
      <c r="B72" s="1"/>
      <c r="C72" s="14" t="s">
        <v>51</v>
      </c>
      <c r="D72" s="15">
        <f>SUM(D65:D71)</f>
        <v>6864</v>
      </c>
      <c r="E72" s="15">
        <f t="shared" ref="E72:AZ72" si="36">SUM(E65:E71)</f>
        <v>64203</v>
      </c>
      <c r="F72" s="15">
        <f t="shared" si="36"/>
        <v>6864</v>
      </c>
      <c r="G72" s="15">
        <f t="shared" si="36"/>
        <v>64203</v>
      </c>
      <c r="H72" s="15">
        <f t="shared" si="36"/>
        <v>0</v>
      </c>
      <c r="I72" s="15">
        <f t="shared" si="36"/>
        <v>0</v>
      </c>
      <c r="J72" s="15">
        <f t="shared" si="36"/>
        <v>0</v>
      </c>
      <c r="K72" s="15">
        <f t="shared" si="36"/>
        <v>0</v>
      </c>
      <c r="L72" s="15">
        <f t="shared" si="36"/>
        <v>0</v>
      </c>
      <c r="M72" s="15">
        <f t="shared" si="36"/>
        <v>0</v>
      </c>
      <c r="N72" s="15">
        <f t="shared" si="36"/>
        <v>0</v>
      </c>
      <c r="O72" s="15">
        <f t="shared" si="36"/>
        <v>0</v>
      </c>
      <c r="P72" s="15">
        <f t="shared" si="36"/>
        <v>0</v>
      </c>
      <c r="Q72" s="15">
        <f t="shared" si="36"/>
        <v>0</v>
      </c>
      <c r="R72" s="15">
        <f t="shared" si="36"/>
        <v>0</v>
      </c>
      <c r="S72" s="15">
        <f t="shared" si="36"/>
        <v>0</v>
      </c>
      <c r="T72" s="15">
        <f t="shared" si="36"/>
        <v>0</v>
      </c>
      <c r="U72" s="15">
        <f t="shared" si="36"/>
        <v>0</v>
      </c>
      <c r="V72" s="15">
        <f t="shared" si="36"/>
        <v>0</v>
      </c>
      <c r="W72" s="15">
        <f t="shared" si="36"/>
        <v>0</v>
      </c>
      <c r="X72" s="15">
        <f t="shared" si="36"/>
        <v>3230</v>
      </c>
      <c r="Y72" s="15">
        <f t="shared" si="36"/>
        <v>22283</v>
      </c>
      <c r="Z72" s="15">
        <f t="shared" si="36"/>
        <v>742</v>
      </c>
      <c r="AA72" s="15">
        <f t="shared" si="36"/>
        <v>3215</v>
      </c>
      <c r="AB72" s="15">
        <f t="shared" si="36"/>
        <v>2488</v>
      </c>
      <c r="AC72" s="15">
        <f t="shared" si="36"/>
        <v>19068</v>
      </c>
      <c r="AD72" s="15">
        <f t="shared" si="36"/>
        <v>0</v>
      </c>
      <c r="AE72" s="15">
        <f t="shared" si="36"/>
        <v>0</v>
      </c>
      <c r="AF72" s="15">
        <f t="shared" si="36"/>
        <v>0</v>
      </c>
      <c r="AG72" s="15">
        <f t="shared" si="36"/>
        <v>0</v>
      </c>
      <c r="AH72" s="15">
        <f t="shared" si="36"/>
        <v>200</v>
      </c>
      <c r="AI72" s="15">
        <f t="shared" si="36"/>
        <v>1000</v>
      </c>
      <c r="AJ72" s="15">
        <f t="shared" si="36"/>
        <v>502851</v>
      </c>
      <c r="AK72" s="15">
        <f t="shared" si="36"/>
        <v>502851</v>
      </c>
      <c r="AL72" s="15">
        <f t="shared" si="36"/>
        <v>165129</v>
      </c>
      <c r="AM72" s="15">
        <f t="shared" si="36"/>
        <v>18034</v>
      </c>
      <c r="AN72" s="15">
        <f t="shared" si="36"/>
        <v>225302</v>
      </c>
      <c r="AO72" s="15">
        <f t="shared" si="36"/>
        <v>35080</v>
      </c>
      <c r="AP72" s="15">
        <f t="shared" si="36"/>
        <v>16131</v>
      </c>
      <c r="AQ72" s="15">
        <f t="shared" si="36"/>
        <v>0</v>
      </c>
      <c r="AR72" s="15">
        <f t="shared" si="36"/>
        <v>43175</v>
      </c>
      <c r="AS72" s="15">
        <f t="shared" si="36"/>
        <v>0</v>
      </c>
      <c r="AT72" s="15">
        <f t="shared" si="36"/>
        <v>217549</v>
      </c>
      <c r="AU72" s="15">
        <f t="shared" si="36"/>
        <v>94242</v>
      </c>
      <c r="AV72" s="15">
        <f t="shared" si="36"/>
        <v>0</v>
      </c>
      <c r="AW72" s="15">
        <f t="shared" si="36"/>
        <v>0</v>
      </c>
      <c r="AX72" s="15">
        <f t="shared" si="36"/>
        <v>30563</v>
      </c>
      <c r="AY72" s="15">
        <f t="shared" si="36"/>
        <v>51</v>
      </c>
      <c r="AZ72" s="15">
        <f t="shared" si="36"/>
        <v>0</v>
      </c>
    </row>
    <row r="73" spans="1:52" s="12" customFormat="1" ht="12.75">
      <c r="A73" s="1"/>
      <c r="B73" s="1"/>
      <c r="C73" s="14" t="s">
        <v>52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</row>
    <row r="74" spans="1:52" s="12" customFormat="1" ht="25.5">
      <c r="A74" s="1">
        <f>A71+1</f>
        <v>40</v>
      </c>
      <c r="B74" s="1">
        <v>216</v>
      </c>
      <c r="C74" s="14" t="s">
        <v>268</v>
      </c>
      <c r="D74" s="15">
        <f>F74+P74</f>
        <v>5329</v>
      </c>
      <c r="E74" s="15">
        <f>G74+Q74</f>
        <v>49652</v>
      </c>
      <c r="F74" s="15">
        <v>5329</v>
      </c>
      <c r="G74" s="15">
        <v>49652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f>Z74+AB74+AD74</f>
        <v>1844</v>
      </c>
      <c r="Y74" s="15">
        <f>AA74+AC74+AE74</f>
        <v>14400</v>
      </c>
      <c r="Z74" s="15">
        <v>0</v>
      </c>
      <c r="AA74" s="15">
        <v>0</v>
      </c>
      <c r="AB74" s="15">
        <v>1844</v>
      </c>
      <c r="AC74" s="15">
        <v>14400</v>
      </c>
      <c r="AD74" s="15">
        <v>0</v>
      </c>
      <c r="AE74" s="15">
        <v>0</v>
      </c>
      <c r="AF74" s="15">
        <v>0</v>
      </c>
      <c r="AG74" s="15">
        <v>0</v>
      </c>
      <c r="AH74" s="15">
        <v>215</v>
      </c>
      <c r="AI74" s="15">
        <v>900</v>
      </c>
      <c r="AJ74" s="15">
        <f>AK74+AV74</f>
        <v>296384</v>
      </c>
      <c r="AK74" s="15">
        <f>AL74+AM74+AN74+AO74+AP74+AQ74+AR74+AS74</f>
        <v>296384</v>
      </c>
      <c r="AL74" s="15">
        <v>55522</v>
      </c>
      <c r="AM74" s="15">
        <v>49891</v>
      </c>
      <c r="AN74" s="15">
        <v>155203</v>
      </c>
      <c r="AO74" s="15">
        <v>22908</v>
      </c>
      <c r="AP74" s="15">
        <v>2048</v>
      </c>
      <c r="AQ74" s="15">
        <v>0</v>
      </c>
      <c r="AR74" s="15">
        <v>10812</v>
      </c>
      <c r="AS74" s="15">
        <v>0</v>
      </c>
      <c r="AT74" s="15">
        <v>60225</v>
      </c>
      <c r="AU74" s="15">
        <v>55338</v>
      </c>
      <c r="AV74" s="15">
        <v>0</v>
      </c>
      <c r="AW74" s="15">
        <v>0</v>
      </c>
      <c r="AX74" s="15">
        <v>11073</v>
      </c>
      <c r="AY74" s="15">
        <v>27</v>
      </c>
      <c r="AZ74" s="15">
        <v>0</v>
      </c>
    </row>
    <row r="75" spans="1:52" s="12" customFormat="1" ht="12.75">
      <c r="A75" s="1"/>
      <c r="B75" s="1"/>
      <c r="C75" s="14" t="s">
        <v>53</v>
      </c>
      <c r="D75" s="15">
        <f>SUM(D74)</f>
        <v>5329</v>
      </c>
      <c r="E75" s="15">
        <f t="shared" ref="E75:AZ75" si="37">SUM(E74)</f>
        <v>49652</v>
      </c>
      <c r="F75" s="15">
        <f t="shared" si="37"/>
        <v>5329</v>
      </c>
      <c r="G75" s="15">
        <f t="shared" si="37"/>
        <v>49652</v>
      </c>
      <c r="H75" s="15">
        <f t="shared" si="37"/>
        <v>0</v>
      </c>
      <c r="I75" s="15">
        <f t="shared" si="37"/>
        <v>0</v>
      </c>
      <c r="J75" s="15">
        <f t="shared" si="37"/>
        <v>0</v>
      </c>
      <c r="K75" s="15">
        <f t="shared" si="37"/>
        <v>0</v>
      </c>
      <c r="L75" s="15">
        <f t="shared" si="37"/>
        <v>0</v>
      </c>
      <c r="M75" s="15">
        <f t="shared" si="37"/>
        <v>0</v>
      </c>
      <c r="N75" s="15">
        <f t="shared" si="37"/>
        <v>0</v>
      </c>
      <c r="O75" s="15">
        <f t="shared" si="37"/>
        <v>0</v>
      </c>
      <c r="P75" s="15">
        <f t="shared" si="37"/>
        <v>0</v>
      </c>
      <c r="Q75" s="15">
        <f t="shared" si="37"/>
        <v>0</v>
      </c>
      <c r="R75" s="15">
        <f t="shared" si="37"/>
        <v>0</v>
      </c>
      <c r="S75" s="15">
        <f t="shared" si="37"/>
        <v>0</v>
      </c>
      <c r="T75" s="15">
        <f t="shared" si="37"/>
        <v>0</v>
      </c>
      <c r="U75" s="15">
        <f t="shared" si="37"/>
        <v>0</v>
      </c>
      <c r="V75" s="15">
        <f t="shared" si="37"/>
        <v>0</v>
      </c>
      <c r="W75" s="15">
        <f t="shared" si="37"/>
        <v>0</v>
      </c>
      <c r="X75" s="15">
        <f t="shared" si="37"/>
        <v>1844</v>
      </c>
      <c r="Y75" s="15">
        <f t="shared" si="37"/>
        <v>14400</v>
      </c>
      <c r="Z75" s="15">
        <f t="shared" si="37"/>
        <v>0</v>
      </c>
      <c r="AA75" s="15">
        <f t="shared" si="37"/>
        <v>0</v>
      </c>
      <c r="AB75" s="15">
        <f t="shared" si="37"/>
        <v>1844</v>
      </c>
      <c r="AC75" s="15">
        <f t="shared" si="37"/>
        <v>14400</v>
      </c>
      <c r="AD75" s="15">
        <f t="shared" si="37"/>
        <v>0</v>
      </c>
      <c r="AE75" s="15">
        <f t="shared" si="37"/>
        <v>0</v>
      </c>
      <c r="AF75" s="15">
        <f t="shared" si="37"/>
        <v>0</v>
      </c>
      <c r="AG75" s="15">
        <f t="shared" si="37"/>
        <v>0</v>
      </c>
      <c r="AH75" s="15">
        <f t="shared" si="37"/>
        <v>215</v>
      </c>
      <c r="AI75" s="15">
        <f t="shared" si="37"/>
        <v>900</v>
      </c>
      <c r="AJ75" s="15">
        <f t="shared" si="37"/>
        <v>296384</v>
      </c>
      <c r="AK75" s="15">
        <f t="shared" si="37"/>
        <v>296384</v>
      </c>
      <c r="AL75" s="15">
        <f t="shared" si="37"/>
        <v>55522</v>
      </c>
      <c r="AM75" s="15">
        <f t="shared" si="37"/>
        <v>49891</v>
      </c>
      <c r="AN75" s="15">
        <f t="shared" si="37"/>
        <v>155203</v>
      </c>
      <c r="AO75" s="15">
        <f t="shared" si="37"/>
        <v>22908</v>
      </c>
      <c r="AP75" s="15">
        <f t="shared" si="37"/>
        <v>2048</v>
      </c>
      <c r="AQ75" s="15">
        <f t="shared" si="37"/>
        <v>0</v>
      </c>
      <c r="AR75" s="15">
        <f t="shared" si="37"/>
        <v>10812</v>
      </c>
      <c r="AS75" s="15">
        <f t="shared" si="37"/>
        <v>0</v>
      </c>
      <c r="AT75" s="15">
        <f t="shared" si="37"/>
        <v>60225</v>
      </c>
      <c r="AU75" s="15">
        <f t="shared" si="37"/>
        <v>55338</v>
      </c>
      <c r="AV75" s="15">
        <f t="shared" si="37"/>
        <v>0</v>
      </c>
      <c r="AW75" s="15">
        <f t="shared" si="37"/>
        <v>0</v>
      </c>
      <c r="AX75" s="15">
        <f t="shared" si="37"/>
        <v>11073</v>
      </c>
      <c r="AY75" s="15">
        <f t="shared" si="37"/>
        <v>27</v>
      </c>
      <c r="AZ75" s="15">
        <f t="shared" si="37"/>
        <v>0</v>
      </c>
    </row>
    <row r="76" spans="1:52" s="12" customFormat="1" ht="12.75">
      <c r="A76" s="1"/>
      <c r="B76" s="1"/>
      <c r="C76" s="14" t="s">
        <v>54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</row>
    <row r="77" spans="1:52" s="12" customFormat="1" ht="25.5">
      <c r="A77" s="1">
        <f>A74+1</f>
        <v>41</v>
      </c>
      <c r="B77" s="1">
        <v>159</v>
      </c>
      <c r="C77" s="14" t="s">
        <v>269</v>
      </c>
      <c r="D77" s="15">
        <f t="shared" ref="D77:D97" si="38">F77+P77</f>
        <v>12431</v>
      </c>
      <c r="E77" s="15">
        <f t="shared" ref="E77:E97" si="39">G77+Q77</f>
        <v>146853</v>
      </c>
      <c r="F77" s="15">
        <v>12431</v>
      </c>
      <c r="G77" s="15">
        <v>146853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f t="shared" ref="X77:X97" si="40">Z77+AB77+AD77</f>
        <v>3842</v>
      </c>
      <c r="Y77" s="15">
        <f t="shared" ref="Y77:Y97" si="41">AA77+AC77+AE77</f>
        <v>34500</v>
      </c>
      <c r="Z77" s="15">
        <v>96</v>
      </c>
      <c r="AA77" s="15">
        <v>1000</v>
      </c>
      <c r="AB77" s="15">
        <v>3509</v>
      </c>
      <c r="AC77" s="15">
        <v>31000</v>
      </c>
      <c r="AD77" s="15">
        <v>237</v>
      </c>
      <c r="AE77" s="15">
        <v>2500</v>
      </c>
      <c r="AF77" s="15">
        <v>0</v>
      </c>
      <c r="AG77" s="15">
        <v>0</v>
      </c>
      <c r="AH77" s="15">
        <v>0</v>
      </c>
      <c r="AI77" s="15">
        <v>0</v>
      </c>
      <c r="AJ77" s="15">
        <f t="shared" ref="AJ77:AJ97" si="42">AK77+AV77</f>
        <v>628724</v>
      </c>
      <c r="AK77" s="15">
        <f t="shared" ref="AK77:AK97" si="43">AL77+AM77+AN77+AO77+AP77+AQ77+AR77+AS77</f>
        <v>628724</v>
      </c>
      <c r="AL77" s="15">
        <v>74190</v>
      </c>
      <c r="AM77" s="15">
        <v>42921</v>
      </c>
      <c r="AN77" s="15">
        <v>458257</v>
      </c>
      <c r="AO77" s="15">
        <v>53356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153386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</row>
    <row r="78" spans="1:52" s="12" customFormat="1" ht="12.75">
      <c r="A78" s="1">
        <f t="shared" ref="A78:A97" si="44">A77+1</f>
        <v>42</v>
      </c>
      <c r="B78" s="1">
        <v>590</v>
      </c>
      <c r="C78" s="14" t="s">
        <v>270</v>
      </c>
      <c r="D78" s="15">
        <f t="shared" si="38"/>
        <v>8150</v>
      </c>
      <c r="E78" s="15">
        <f t="shared" si="39"/>
        <v>89580</v>
      </c>
      <c r="F78" s="15">
        <v>8150</v>
      </c>
      <c r="G78" s="15">
        <v>89580</v>
      </c>
      <c r="H78" s="15">
        <v>10</v>
      </c>
      <c r="I78" s="15">
        <v>126</v>
      </c>
      <c r="J78" s="15">
        <v>339</v>
      </c>
      <c r="K78" s="15">
        <v>5634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f t="shared" si="40"/>
        <v>2061</v>
      </c>
      <c r="Y78" s="15">
        <f t="shared" si="41"/>
        <v>27500</v>
      </c>
      <c r="Z78" s="15">
        <v>76</v>
      </c>
      <c r="AA78" s="15">
        <v>1500</v>
      </c>
      <c r="AB78" s="15">
        <v>1775</v>
      </c>
      <c r="AC78" s="15">
        <v>22250</v>
      </c>
      <c r="AD78" s="15">
        <v>210</v>
      </c>
      <c r="AE78" s="15">
        <v>3750</v>
      </c>
      <c r="AF78" s="15">
        <v>0</v>
      </c>
      <c r="AG78" s="15">
        <v>0</v>
      </c>
      <c r="AH78" s="15">
        <v>0</v>
      </c>
      <c r="AI78" s="15">
        <v>0</v>
      </c>
      <c r="AJ78" s="15">
        <f t="shared" si="42"/>
        <v>316329</v>
      </c>
      <c r="AK78" s="15">
        <f t="shared" si="43"/>
        <v>316329</v>
      </c>
      <c r="AL78" s="15">
        <v>78290</v>
      </c>
      <c r="AM78" s="15">
        <v>6344</v>
      </c>
      <c r="AN78" s="15">
        <v>202995</v>
      </c>
      <c r="AO78" s="15">
        <v>28700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67665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</row>
    <row r="79" spans="1:52" s="12" customFormat="1" ht="12.75">
      <c r="A79" s="1">
        <f t="shared" si="44"/>
        <v>43</v>
      </c>
      <c r="B79" s="1">
        <v>161</v>
      </c>
      <c r="C79" s="14" t="s">
        <v>271</v>
      </c>
      <c r="D79" s="15">
        <f t="shared" si="38"/>
        <v>12080</v>
      </c>
      <c r="E79" s="15">
        <f t="shared" si="39"/>
        <v>139711</v>
      </c>
      <c r="F79" s="15">
        <v>11978</v>
      </c>
      <c r="G79" s="15">
        <v>138722</v>
      </c>
      <c r="H79" s="15">
        <v>363</v>
      </c>
      <c r="I79" s="15">
        <v>4202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102</v>
      </c>
      <c r="Q79" s="15">
        <v>989</v>
      </c>
      <c r="R79" s="15">
        <v>0</v>
      </c>
      <c r="S79" s="15">
        <v>0</v>
      </c>
      <c r="T79" s="15">
        <v>102</v>
      </c>
      <c r="U79" s="15">
        <v>989</v>
      </c>
      <c r="V79" s="15">
        <v>0</v>
      </c>
      <c r="W79" s="15">
        <v>0</v>
      </c>
      <c r="X79" s="15">
        <f t="shared" si="40"/>
        <v>4563</v>
      </c>
      <c r="Y79" s="15">
        <f t="shared" si="41"/>
        <v>31997</v>
      </c>
      <c r="Z79" s="15">
        <v>0</v>
      </c>
      <c r="AA79" s="15">
        <v>0</v>
      </c>
      <c r="AB79" s="15">
        <v>3772</v>
      </c>
      <c r="AC79" s="15">
        <v>27338</v>
      </c>
      <c r="AD79" s="15">
        <v>791</v>
      </c>
      <c r="AE79" s="15">
        <v>4659</v>
      </c>
      <c r="AF79" s="15">
        <v>0</v>
      </c>
      <c r="AG79" s="15">
        <v>0</v>
      </c>
      <c r="AH79" s="15">
        <v>0</v>
      </c>
      <c r="AI79" s="15">
        <v>0</v>
      </c>
      <c r="AJ79" s="15">
        <f t="shared" si="42"/>
        <v>644801</v>
      </c>
      <c r="AK79" s="15">
        <f t="shared" si="43"/>
        <v>644801</v>
      </c>
      <c r="AL79" s="15">
        <v>98675</v>
      </c>
      <c r="AM79" s="15">
        <v>42049</v>
      </c>
      <c r="AN79" s="15">
        <v>442934</v>
      </c>
      <c r="AO79" s="15">
        <v>61143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147616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</row>
    <row r="80" spans="1:52" s="12" customFormat="1" ht="12.75">
      <c r="A80" s="1">
        <f t="shared" si="44"/>
        <v>44</v>
      </c>
      <c r="B80" s="1">
        <v>164</v>
      </c>
      <c r="C80" s="14" t="s">
        <v>272</v>
      </c>
      <c r="D80" s="15">
        <f t="shared" si="38"/>
        <v>12449</v>
      </c>
      <c r="E80" s="15">
        <f t="shared" si="39"/>
        <v>118199</v>
      </c>
      <c r="F80" s="15">
        <v>12449</v>
      </c>
      <c r="G80" s="15">
        <v>118199</v>
      </c>
      <c r="H80" s="15">
        <v>58</v>
      </c>
      <c r="I80" s="15">
        <v>3420</v>
      </c>
      <c r="J80" s="15">
        <v>0</v>
      </c>
      <c r="K80" s="15">
        <v>0</v>
      </c>
      <c r="L80" s="15">
        <v>0</v>
      </c>
      <c r="M80" s="15">
        <v>0</v>
      </c>
      <c r="N80" s="15">
        <v>34</v>
      </c>
      <c r="O80" s="15">
        <v>340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f t="shared" si="40"/>
        <v>4893</v>
      </c>
      <c r="Y80" s="15">
        <f t="shared" si="41"/>
        <v>51900</v>
      </c>
      <c r="Z80" s="15">
        <v>0</v>
      </c>
      <c r="AA80" s="15">
        <v>0</v>
      </c>
      <c r="AB80" s="15">
        <v>4733</v>
      </c>
      <c r="AC80" s="15">
        <v>50700</v>
      </c>
      <c r="AD80" s="15">
        <v>160</v>
      </c>
      <c r="AE80" s="15">
        <v>1200</v>
      </c>
      <c r="AF80" s="15">
        <v>0</v>
      </c>
      <c r="AG80" s="15">
        <v>0</v>
      </c>
      <c r="AH80" s="15">
        <v>0</v>
      </c>
      <c r="AI80" s="15">
        <v>0</v>
      </c>
      <c r="AJ80" s="15">
        <f t="shared" si="42"/>
        <v>376685</v>
      </c>
      <c r="AK80" s="15">
        <f t="shared" si="43"/>
        <v>376685</v>
      </c>
      <c r="AL80" s="15">
        <v>154212</v>
      </c>
      <c r="AM80" s="15">
        <v>31496</v>
      </c>
      <c r="AN80" s="15">
        <v>150885</v>
      </c>
      <c r="AO80" s="15">
        <v>30358</v>
      </c>
      <c r="AP80" s="15">
        <v>9734</v>
      </c>
      <c r="AQ80" s="15">
        <v>0</v>
      </c>
      <c r="AR80" s="15">
        <v>0</v>
      </c>
      <c r="AS80" s="15">
        <v>0</v>
      </c>
      <c r="AT80" s="15">
        <v>0</v>
      </c>
      <c r="AU80" s="15">
        <v>49662</v>
      </c>
      <c r="AV80" s="15">
        <v>0</v>
      </c>
      <c r="AW80" s="15">
        <v>0</v>
      </c>
      <c r="AX80" s="15">
        <v>751</v>
      </c>
      <c r="AY80" s="15">
        <v>0</v>
      </c>
      <c r="AZ80" s="15">
        <v>751</v>
      </c>
    </row>
    <row r="81" spans="1:52" s="12" customFormat="1" ht="12.75">
      <c r="A81" s="1">
        <f t="shared" si="44"/>
        <v>45</v>
      </c>
      <c r="B81" s="1">
        <v>160</v>
      </c>
      <c r="C81" s="14" t="s">
        <v>273</v>
      </c>
      <c r="D81" s="15">
        <f t="shared" si="38"/>
        <v>14203</v>
      </c>
      <c r="E81" s="15">
        <f t="shared" si="39"/>
        <v>147359</v>
      </c>
      <c r="F81" s="15">
        <v>14044</v>
      </c>
      <c r="G81" s="15">
        <v>145817</v>
      </c>
      <c r="H81" s="15">
        <v>692</v>
      </c>
      <c r="I81" s="15">
        <v>7703</v>
      </c>
      <c r="J81" s="15">
        <v>260</v>
      </c>
      <c r="K81" s="15">
        <v>4676</v>
      </c>
      <c r="L81" s="15">
        <v>0</v>
      </c>
      <c r="M81" s="15">
        <v>0</v>
      </c>
      <c r="N81" s="15">
        <v>0</v>
      </c>
      <c r="O81" s="15">
        <v>0</v>
      </c>
      <c r="P81" s="15">
        <v>159</v>
      </c>
      <c r="Q81" s="15">
        <v>1542</v>
      </c>
      <c r="R81" s="15">
        <v>0</v>
      </c>
      <c r="S81" s="15">
        <v>0</v>
      </c>
      <c r="T81" s="15">
        <v>159</v>
      </c>
      <c r="U81" s="15">
        <v>1542</v>
      </c>
      <c r="V81" s="15">
        <v>0</v>
      </c>
      <c r="W81" s="15">
        <v>0</v>
      </c>
      <c r="X81" s="15">
        <f t="shared" si="40"/>
        <v>2875</v>
      </c>
      <c r="Y81" s="15">
        <f t="shared" si="41"/>
        <v>23310</v>
      </c>
      <c r="Z81" s="15">
        <v>596</v>
      </c>
      <c r="AA81" s="15">
        <v>3685</v>
      </c>
      <c r="AB81" s="15">
        <v>2109</v>
      </c>
      <c r="AC81" s="15">
        <v>18425</v>
      </c>
      <c r="AD81" s="15">
        <v>170</v>
      </c>
      <c r="AE81" s="15">
        <v>1200</v>
      </c>
      <c r="AF81" s="15">
        <v>0</v>
      </c>
      <c r="AG81" s="15">
        <v>0</v>
      </c>
      <c r="AH81" s="15">
        <v>0</v>
      </c>
      <c r="AI81" s="15">
        <v>0</v>
      </c>
      <c r="AJ81" s="15">
        <f t="shared" si="42"/>
        <v>398972</v>
      </c>
      <c r="AK81" s="15">
        <f t="shared" si="43"/>
        <v>398972</v>
      </c>
      <c r="AL81" s="15">
        <v>68054</v>
      </c>
      <c r="AM81" s="15">
        <v>51991</v>
      </c>
      <c r="AN81" s="15">
        <v>242462</v>
      </c>
      <c r="AO81" s="15">
        <v>31165</v>
      </c>
      <c r="AP81" s="15">
        <v>3500</v>
      </c>
      <c r="AQ81" s="15">
        <v>0</v>
      </c>
      <c r="AR81" s="15">
        <v>1800</v>
      </c>
      <c r="AS81" s="15">
        <v>0</v>
      </c>
      <c r="AT81" s="15">
        <v>13932</v>
      </c>
      <c r="AU81" s="15">
        <v>81421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</row>
    <row r="82" spans="1:52" s="12" customFormat="1" ht="12.75">
      <c r="A82" s="1">
        <f t="shared" si="44"/>
        <v>46</v>
      </c>
      <c r="B82" s="1">
        <v>165</v>
      </c>
      <c r="C82" s="14" t="s">
        <v>274</v>
      </c>
      <c r="D82" s="15">
        <f t="shared" si="38"/>
        <v>2366</v>
      </c>
      <c r="E82" s="15">
        <f t="shared" si="39"/>
        <v>17546</v>
      </c>
      <c r="F82" s="15">
        <v>2366</v>
      </c>
      <c r="G82" s="15">
        <v>17546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f t="shared" si="40"/>
        <v>1400</v>
      </c>
      <c r="Y82" s="15">
        <f t="shared" si="41"/>
        <v>11700</v>
      </c>
      <c r="Z82" s="15">
        <v>700</v>
      </c>
      <c r="AA82" s="15">
        <v>7200</v>
      </c>
      <c r="AB82" s="15">
        <v>700</v>
      </c>
      <c r="AC82" s="15">
        <v>4500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f t="shared" si="42"/>
        <v>126146</v>
      </c>
      <c r="AK82" s="15">
        <f t="shared" si="43"/>
        <v>126146</v>
      </c>
      <c r="AL82" s="15">
        <v>17300</v>
      </c>
      <c r="AM82" s="15">
        <v>0</v>
      </c>
      <c r="AN82" s="15">
        <v>108846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36282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</row>
    <row r="83" spans="1:52" s="12" customFormat="1" ht="12.75">
      <c r="A83" s="1">
        <f t="shared" si="44"/>
        <v>47</v>
      </c>
      <c r="B83" s="1">
        <v>166</v>
      </c>
      <c r="C83" s="14" t="s">
        <v>275</v>
      </c>
      <c r="D83" s="15">
        <f t="shared" si="38"/>
        <v>4120</v>
      </c>
      <c r="E83" s="15">
        <f t="shared" si="39"/>
        <v>31350</v>
      </c>
      <c r="F83" s="15">
        <v>4120</v>
      </c>
      <c r="G83" s="15">
        <v>31350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f t="shared" si="40"/>
        <v>1000</v>
      </c>
      <c r="Y83" s="15">
        <f t="shared" si="41"/>
        <v>6000</v>
      </c>
      <c r="Z83" s="15">
        <v>735</v>
      </c>
      <c r="AA83" s="15">
        <v>4500</v>
      </c>
      <c r="AB83" s="15">
        <v>265</v>
      </c>
      <c r="AC83" s="15">
        <v>1500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f t="shared" si="42"/>
        <v>83083</v>
      </c>
      <c r="AK83" s="15">
        <f t="shared" si="43"/>
        <v>83083</v>
      </c>
      <c r="AL83" s="15">
        <v>22039</v>
      </c>
      <c r="AM83" s="15">
        <v>0</v>
      </c>
      <c r="AN83" s="15">
        <v>61044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19895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</row>
    <row r="84" spans="1:52" s="12" customFormat="1" ht="12.75">
      <c r="A84" s="1">
        <f t="shared" si="44"/>
        <v>48</v>
      </c>
      <c r="B84" s="1">
        <v>167</v>
      </c>
      <c r="C84" s="14" t="s">
        <v>276</v>
      </c>
      <c r="D84" s="15">
        <f t="shared" si="38"/>
        <v>2170</v>
      </c>
      <c r="E84" s="15">
        <f t="shared" si="39"/>
        <v>17396</v>
      </c>
      <c r="F84" s="15">
        <v>2170</v>
      </c>
      <c r="G84" s="15">
        <v>17396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f t="shared" si="40"/>
        <v>611</v>
      </c>
      <c r="Y84" s="15">
        <f t="shared" si="41"/>
        <v>4820</v>
      </c>
      <c r="Z84" s="15">
        <v>361</v>
      </c>
      <c r="AA84" s="15">
        <v>2820</v>
      </c>
      <c r="AB84" s="15">
        <v>250</v>
      </c>
      <c r="AC84" s="15">
        <v>2000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f t="shared" si="42"/>
        <v>79415</v>
      </c>
      <c r="AK84" s="15">
        <f t="shared" si="43"/>
        <v>79415</v>
      </c>
      <c r="AL84" s="15">
        <v>3000</v>
      </c>
      <c r="AM84" s="15">
        <v>18206</v>
      </c>
      <c r="AN84" s="15">
        <v>58209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18950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</row>
    <row r="85" spans="1:52" s="12" customFormat="1" ht="25.5">
      <c r="A85" s="1">
        <f t="shared" si="44"/>
        <v>49</v>
      </c>
      <c r="B85" s="1">
        <v>178</v>
      </c>
      <c r="C85" s="14" t="s">
        <v>277</v>
      </c>
      <c r="D85" s="15">
        <f t="shared" si="38"/>
        <v>0</v>
      </c>
      <c r="E85" s="15">
        <f t="shared" si="39"/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f t="shared" si="40"/>
        <v>387</v>
      </c>
      <c r="Y85" s="15">
        <f t="shared" si="41"/>
        <v>2400</v>
      </c>
      <c r="Z85" s="15">
        <v>0</v>
      </c>
      <c r="AA85" s="15">
        <v>0</v>
      </c>
      <c r="AB85" s="15">
        <v>339</v>
      </c>
      <c r="AC85" s="15">
        <v>2100</v>
      </c>
      <c r="AD85" s="15">
        <v>48</v>
      </c>
      <c r="AE85" s="15">
        <v>300</v>
      </c>
      <c r="AF85" s="15">
        <v>0</v>
      </c>
      <c r="AG85" s="15">
        <v>0</v>
      </c>
      <c r="AH85" s="15">
        <v>0</v>
      </c>
      <c r="AI85" s="15">
        <v>0</v>
      </c>
      <c r="AJ85" s="15">
        <f t="shared" si="42"/>
        <v>219700</v>
      </c>
      <c r="AK85" s="15">
        <f t="shared" si="43"/>
        <v>219700</v>
      </c>
      <c r="AL85" s="15">
        <v>73755</v>
      </c>
      <c r="AM85" s="15">
        <v>25702</v>
      </c>
      <c r="AN85" s="15">
        <v>89986</v>
      </c>
      <c r="AO85" s="15">
        <v>12417</v>
      </c>
      <c r="AP85" s="15">
        <v>17840</v>
      </c>
      <c r="AQ85" s="15">
        <v>0</v>
      </c>
      <c r="AR85" s="15">
        <v>0</v>
      </c>
      <c r="AS85" s="15">
        <v>0</v>
      </c>
      <c r="AT85" s="15">
        <v>0</v>
      </c>
      <c r="AU85" s="15">
        <v>29995</v>
      </c>
      <c r="AV85" s="15">
        <v>0</v>
      </c>
      <c r="AW85" s="15">
        <v>0</v>
      </c>
      <c r="AX85" s="15">
        <v>0</v>
      </c>
      <c r="AY85" s="15">
        <v>0</v>
      </c>
      <c r="AZ85" s="15">
        <v>0</v>
      </c>
    </row>
    <row r="86" spans="1:52" s="12" customFormat="1" ht="12.75">
      <c r="A86" s="1">
        <f t="shared" si="44"/>
        <v>50</v>
      </c>
      <c r="B86" s="1">
        <v>184</v>
      </c>
      <c r="C86" s="14" t="s">
        <v>278</v>
      </c>
      <c r="D86" s="15">
        <f t="shared" si="38"/>
        <v>0</v>
      </c>
      <c r="E86" s="15">
        <f t="shared" si="39"/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f t="shared" si="40"/>
        <v>300</v>
      </c>
      <c r="Y86" s="15">
        <f t="shared" si="41"/>
        <v>1718</v>
      </c>
      <c r="Z86" s="15">
        <v>0</v>
      </c>
      <c r="AA86" s="15">
        <v>0</v>
      </c>
      <c r="AB86" s="15">
        <v>150</v>
      </c>
      <c r="AC86" s="15">
        <v>900</v>
      </c>
      <c r="AD86" s="15">
        <v>150</v>
      </c>
      <c r="AE86" s="15">
        <v>818</v>
      </c>
      <c r="AF86" s="15">
        <v>0</v>
      </c>
      <c r="AG86" s="15">
        <v>0</v>
      </c>
      <c r="AH86" s="15">
        <v>0</v>
      </c>
      <c r="AI86" s="15">
        <v>0</v>
      </c>
      <c r="AJ86" s="15">
        <f t="shared" si="42"/>
        <v>206399</v>
      </c>
      <c r="AK86" s="15">
        <f t="shared" si="43"/>
        <v>206399</v>
      </c>
      <c r="AL86" s="15">
        <v>68650</v>
      </c>
      <c r="AM86" s="15">
        <v>25013</v>
      </c>
      <c r="AN86" s="15">
        <v>90677</v>
      </c>
      <c r="AO86" s="15">
        <v>12513</v>
      </c>
      <c r="AP86" s="15">
        <v>9546</v>
      </c>
      <c r="AQ86" s="15">
        <v>0</v>
      </c>
      <c r="AR86" s="15">
        <v>0</v>
      </c>
      <c r="AS86" s="15">
        <v>0</v>
      </c>
      <c r="AT86" s="15">
        <v>0</v>
      </c>
      <c r="AU86" s="15">
        <v>30226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</row>
    <row r="87" spans="1:52" s="12" customFormat="1" ht="12.75">
      <c r="A87" s="1">
        <f t="shared" si="44"/>
        <v>51</v>
      </c>
      <c r="B87" s="1">
        <v>179</v>
      </c>
      <c r="C87" s="14" t="s">
        <v>279</v>
      </c>
      <c r="D87" s="15">
        <f t="shared" si="38"/>
        <v>0</v>
      </c>
      <c r="E87" s="15">
        <f t="shared" si="39"/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f t="shared" si="40"/>
        <v>220</v>
      </c>
      <c r="Y87" s="15">
        <f t="shared" si="41"/>
        <v>1320</v>
      </c>
      <c r="Z87" s="15">
        <v>0</v>
      </c>
      <c r="AA87" s="15">
        <v>0</v>
      </c>
      <c r="AB87" s="15">
        <v>187</v>
      </c>
      <c r="AC87" s="15">
        <v>1122</v>
      </c>
      <c r="AD87" s="15">
        <v>33</v>
      </c>
      <c r="AE87" s="15">
        <v>198</v>
      </c>
      <c r="AF87" s="15">
        <v>0</v>
      </c>
      <c r="AG87" s="15">
        <v>0</v>
      </c>
      <c r="AH87" s="15">
        <v>0</v>
      </c>
      <c r="AI87" s="15">
        <v>0</v>
      </c>
      <c r="AJ87" s="15">
        <f t="shared" si="42"/>
        <v>135779</v>
      </c>
      <c r="AK87" s="15">
        <f t="shared" si="43"/>
        <v>135779</v>
      </c>
      <c r="AL87" s="15">
        <v>48486</v>
      </c>
      <c r="AM87" s="15">
        <v>10370</v>
      </c>
      <c r="AN87" s="15">
        <v>60572</v>
      </c>
      <c r="AO87" s="15">
        <v>12918</v>
      </c>
      <c r="AP87" s="15">
        <v>3433</v>
      </c>
      <c r="AQ87" s="15">
        <v>0</v>
      </c>
      <c r="AR87" s="15">
        <v>0</v>
      </c>
      <c r="AS87" s="15">
        <v>0</v>
      </c>
      <c r="AT87" s="15">
        <v>0</v>
      </c>
      <c r="AU87" s="15">
        <v>20191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</row>
    <row r="88" spans="1:52" s="12" customFormat="1" ht="25.5">
      <c r="A88" s="1">
        <f t="shared" si="44"/>
        <v>52</v>
      </c>
      <c r="B88" s="1">
        <v>182</v>
      </c>
      <c r="C88" s="14" t="s">
        <v>280</v>
      </c>
      <c r="D88" s="15">
        <f t="shared" si="38"/>
        <v>0</v>
      </c>
      <c r="E88" s="15">
        <f t="shared" si="39"/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f t="shared" si="40"/>
        <v>0</v>
      </c>
      <c r="Y88" s="15">
        <f t="shared" si="41"/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v>0</v>
      </c>
      <c r="AJ88" s="15">
        <f t="shared" si="42"/>
        <v>83311</v>
      </c>
      <c r="AK88" s="15">
        <f t="shared" si="43"/>
        <v>83311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2593</v>
      </c>
      <c r="AR88" s="15">
        <v>80718</v>
      </c>
      <c r="AS88" s="15">
        <v>0</v>
      </c>
      <c r="AT88" s="15">
        <v>464400</v>
      </c>
      <c r="AU88" s="15">
        <v>53812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</row>
    <row r="89" spans="1:52" s="12" customFormat="1" ht="25.5">
      <c r="A89" s="1">
        <f t="shared" si="44"/>
        <v>53</v>
      </c>
      <c r="B89" s="1">
        <v>183</v>
      </c>
      <c r="C89" s="14" t="s">
        <v>281</v>
      </c>
      <c r="D89" s="15">
        <f t="shared" si="38"/>
        <v>0</v>
      </c>
      <c r="E89" s="15">
        <f t="shared" si="39"/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f t="shared" si="40"/>
        <v>0</v>
      </c>
      <c r="Y89" s="15">
        <f t="shared" si="41"/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f t="shared" si="42"/>
        <v>86495</v>
      </c>
      <c r="AK89" s="15">
        <f t="shared" si="43"/>
        <v>86495</v>
      </c>
      <c r="AL89" s="15">
        <v>0</v>
      </c>
      <c r="AM89" s="15">
        <v>0</v>
      </c>
      <c r="AN89" s="15">
        <v>0</v>
      </c>
      <c r="AO89" s="15">
        <v>0</v>
      </c>
      <c r="AP89" s="15">
        <v>2593</v>
      </c>
      <c r="AQ89" s="15">
        <v>0</v>
      </c>
      <c r="AR89" s="15">
        <v>75353</v>
      </c>
      <c r="AS89" s="15">
        <v>8549</v>
      </c>
      <c r="AT89" s="15">
        <v>418465</v>
      </c>
      <c r="AU89" s="15">
        <v>50235</v>
      </c>
      <c r="AV89" s="15">
        <v>0</v>
      </c>
      <c r="AW89" s="15">
        <v>0</v>
      </c>
      <c r="AX89" s="15">
        <v>0</v>
      </c>
      <c r="AY89" s="15">
        <v>0</v>
      </c>
      <c r="AZ89" s="15">
        <v>0</v>
      </c>
    </row>
    <row r="90" spans="1:52" s="12" customFormat="1" ht="25.5">
      <c r="A90" s="1">
        <f t="shared" si="44"/>
        <v>54</v>
      </c>
      <c r="B90" s="1">
        <v>180</v>
      </c>
      <c r="C90" s="14" t="s">
        <v>282</v>
      </c>
      <c r="D90" s="15">
        <f t="shared" si="38"/>
        <v>0</v>
      </c>
      <c r="E90" s="15">
        <f t="shared" si="39"/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f t="shared" si="40"/>
        <v>0</v>
      </c>
      <c r="Y90" s="15">
        <f t="shared" si="41"/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f t="shared" si="42"/>
        <v>97149</v>
      </c>
      <c r="AK90" s="15">
        <f t="shared" si="43"/>
        <v>97149</v>
      </c>
      <c r="AL90" s="15">
        <v>0</v>
      </c>
      <c r="AM90" s="15">
        <v>0</v>
      </c>
      <c r="AN90" s="15">
        <v>0</v>
      </c>
      <c r="AO90" s="15">
        <v>0</v>
      </c>
      <c r="AP90" s="15">
        <v>3123</v>
      </c>
      <c r="AQ90" s="15">
        <v>0</v>
      </c>
      <c r="AR90" s="15">
        <v>94026</v>
      </c>
      <c r="AS90" s="15">
        <v>0</v>
      </c>
      <c r="AT90" s="15">
        <v>556777</v>
      </c>
      <c r="AU90" s="15">
        <v>62684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</row>
    <row r="91" spans="1:52" s="12" customFormat="1" ht="12.75">
      <c r="A91" s="1">
        <f t="shared" si="44"/>
        <v>55</v>
      </c>
      <c r="B91" s="1">
        <v>676</v>
      </c>
      <c r="C91" s="14" t="s">
        <v>283</v>
      </c>
      <c r="D91" s="15">
        <f t="shared" si="38"/>
        <v>0</v>
      </c>
      <c r="E91" s="15">
        <f t="shared" si="39"/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f t="shared" si="40"/>
        <v>0</v>
      </c>
      <c r="Y91" s="15">
        <f t="shared" si="41"/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f t="shared" si="42"/>
        <v>0</v>
      </c>
      <c r="AK91" s="15">
        <f t="shared" si="43"/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127365</v>
      </c>
      <c r="AY91" s="15">
        <v>156</v>
      </c>
      <c r="AZ91" s="15">
        <v>0</v>
      </c>
    </row>
    <row r="92" spans="1:52" s="12" customFormat="1" ht="12.75">
      <c r="A92" s="1">
        <f t="shared" si="44"/>
        <v>56</v>
      </c>
      <c r="B92" s="1">
        <v>712</v>
      </c>
      <c r="C92" s="14" t="s">
        <v>158</v>
      </c>
      <c r="D92" s="15">
        <f t="shared" si="38"/>
        <v>0</v>
      </c>
      <c r="E92" s="15">
        <f t="shared" si="39"/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f t="shared" si="40"/>
        <v>56</v>
      </c>
      <c r="Y92" s="15">
        <f t="shared" si="41"/>
        <v>112</v>
      </c>
      <c r="Z92" s="15">
        <v>0</v>
      </c>
      <c r="AA92" s="15">
        <v>0</v>
      </c>
      <c r="AB92" s="15">
        <v>56</v>
      </c>
      <c r="AC92" s="15">
        <v>112</v>
      </c>
      <c r="AD92" s="15">
        <v>0</v>
      </c>
      <c r="AE92" s="15">
        <v>0</v>
      </c>
      <c r="AF92" s="15">
        <v>56</v>
      </c>
      <c r="AG92" s="15">
        <v>112</v>
      </c>
      <c r="AH92" s="15">
        <v>0</v>
      </c>
      <c r="AI92" s="15">
        <v>0</v>
      </c>
      <c r="AJ92" s="15">
        <f t="shared" si="42"/>
        <v>5</v>
      </c>
      <c r="AK92" s="15">
        <f t="shared" si="43"/>
        <v>5</v>
      </c>
      <c r="AL92" s="15">
        <v>0</v>
      </c>
      <c r="AM92" s="15">
        <v>0</v>
      </c>
      <c r="AN92" s="15">
        <v>5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5</v>
      </c>
      <c r="AV92" s="15">
        <v>0</v>
      </c>
      <c r="AW92" s="15">
        <v>0</v>
      </c>
      <c r="AX92" s="15">
        <v>0</v>
      </c>
      <c r="AY92" s="15">
        <v>0</v>
      </c>
      <c r="AZ92" s="15">
        <v>0</v>
      </c>
    </row>
    <row r="93" spans="1:52" s="12" customFormat="1" ht="12.75">
      <c r="A93" s="1">
        <f t="shared" si="44"/>
        <v>57</v>
      </c>
      <c r="B93" s="1">
        <v>690</v>
      </c>
      <c r="C93" s="14" t="s">
        <v>55</v>
      </c>
      <c r="D93" s="15">
        <f t="shared" si="38"/>
        <v>0</v>
      </c>
      <c r="E93" s="15">
        <f t="shared" si="39"/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f t="shared" si="40"/>
        <v>358</v>
      </c>
      <c r="Y93" s="15">
        <f t="shared" si="41"/>
        <v>716</v>
      </c>
      <c r="Z93" s="15">
        <v>0</v>
      </c>
      <c r="AA93" s="15">
        <v>0</v>
      </c>
      <c r="AB93" s="15">
        <v>358</v>
      </c>
      <c r="AC93" s="15">
        <v>716</v>
      </c>
      <c r="AD93" s="15">
        <v>0</v>
      </c>
      <c r="AE93" s="15">
        <v>0</v>
      </c>
      <c r="AF93" s="15">
        <v>358</v>
      </c>
      <c r="AG93" s="15">
        <v>716</v>
      </c>
      <c r="AH93" s="15">
        <v>0</v>
      </c>
      <c r="AI93" s="15">
        <v>0</v>
      </c>
      <c r="AJ93" s="15">
        <f t="shared" si="42"/>
        <v>63</v>
      </c>
      <c r="AK93" s="15">
        <f t="shared" si="43"/>
        <v>63</v>
      </c>
      <c r="AL93" s="15">
        <v>0</v>
      </c>
      <c r="AM93" s="15">
        <v>0</v>
      </c>
      <c r="AN93" s="15">
        <v>63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63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</row>
    <row r="94" spans="1:52" s="12" customFormat="1" ht="12.75">
      <c r="A94" s="1">
        <f t="shared" si="44"/>
        <v>58</v>
      </c>
      <c r="B94" s="1">
        <v>671</v>
      </c>
      <c r="C94" s="14" t="s">
        <v>193</v>
      </c>
      <c r="D94" s="15">
        <f t="shared" si="38"/>
        <v>0</v>
      </c>
      <c r="E94" s="15">
        <f t="shared" si="39"/>
        <v>0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>
        <f t="shared" si="40"/>
        <v>0</v>
      </c>
      <c r="Y94" s="15">
        <f t="shared" si="41"/>
        <v>0</v>
      </c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>
        <f t="shared" si="42"/>
        <v>0</v>
      </c>
      <c r="AK94" s="15">
        <f t="shared" si="43"/>
        <v>0</v>
      </c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</row>
    <row r="95" spans="1:52" s="12" customFormat="1" ht="12.75">
      <c r="A95" s="1">
        <f t="shared" si="44"/>
        <v>59</v>
      </c>
      <c r="B95" s="1">
        <v>709</v>
      </c>
      <c r="C95" s="14" t="s">
        <v>140</v>
      </c>
      <c r="D95" s="15">
        <f t="shared" si="38"/>
        <v>0</v>
      </c>
      <c r="E95" s="15">
        <f t="shared" si="39"/>
        <v>0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>
        <f t="shared" si="40"/>
        <v>0</v>
      </c>
      <c r="Y95" s="15">
        <f t="shared" si="41"/>
        <v>0</v>
      </c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>
        <f t="shared" si="42"/>
        <v>0</v>
      </c>
      <c r="AK95" s="15">
        <f t="shared" si="43"/>
        <v>0</v>
      </c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</row>
    <row r="96" spans="1:52" s="12" customFormat="1" ht="12.75">
      <c r="A96" s="1">
        <f t="shared" si="44"/>
        <v>60</v>
      </c>
      <c r="B96" s="1">
        <v>727</v>
      </c>
      <c r="C96" s="14" t="s">
        <v>141</v>
      </c>
      <c r="D96" s="15">
        <f t="shared" si="38"/>
        <v>0</v>
      </c>
      <c r="E96" s="15">
        <f t="shared" si="39"/>
        <v>0</v>
      </c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>
        <f t="shared" si="40"/>
        <v>0</v>
      </c>
      <c r="Y96" s="15">
        <f t="shared" si="41"/>
        <v>0</v>
      </c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>
        <f t="shared" si="42"/>
        <v>0</v>
      </c>
      <c r="AK96" s="15">
        <f t="shared" si="43"/>
        <v>0</v>
      </c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</row>
    <row r="97" spans="1:52" s="12" customFormat="1" ht="12.75">
      <c r="A97" s="1">
        <f t="shared" si="44"/>
        <v>61</v>
      </c>
      <c r="B97" s="1">
        <v>768</v>
      </c>
      <c r="C97" s="14" t="s">
        <v>142</v>
      </c>
      <c r="D97" s="15">
        <f t="shared" si="38"/>
        <v>0</v>
      </c>
      <c r="E97" s="15">
        <f t="shared" si="39"/>
        <v>0</v>
      </c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>
        <f t="shared" si="40"/>
        <v>0</v>
      </c>
      <c r="Y97" s="15">
        <f t="shared" si="41"/>
        <v>0</v>
      </c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>
        <f t="shared" si="42"/>
        <v>0</v>
      </c>
      <c r="AK97" s="15">
        <f t="shared" si="43"/>
        <v>0</v>
      </c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</row>
    <row r="98" spans="1:52" s="12" customFormat="1" ht="12.75">
      <c r="A98" s="1">
        <f>A97+1</f>
        <v>62</v>
      </c>
      <c r="B98" s="1">
        <v>779</v>
      </c>
      <c r="C98" s="14" t="s">
        <v>194</v>
      </c>
      <c r="D98" s="15">
        <f>F98+P98</f>
        <v>0</v>
      </c>
      <c r="E98" s="15">
        <f>G98+Q98</f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f>Z98+AB98+AD98</f>
        <v>0</v>
      </c>
      <c r="Y98" s="15">
        <f>AA98+AC98+AE98</f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f>AK98+AV98</f>
        <v>8867</v>
      </c>
      <c r="AK98" s="15">
        <f>AL98+AM98+AN98+AO98+AP98+AQ98+AR98+AS98</f>
        <v>8867</v>
      </c>
      <c r="AL98" s="15">
        <v>0</v>
      </c>
      <c r="AM98" s="15">
        <v>0</v>
      </c>
      <c r="AN98" s="15">
        <v>0</v>
      </c>
      <c r="AO98" s="15">
        <v>0</v>
      </c>
      <c r="AP98" s="15">
        <v>67</v>
      </c>
      <c r="AQ98" s="15">
        <v>1200</v>
      </c>
      <c r="AR98" s="15">
        <v>7600</v>
      </c>
      <c r="AS98" s="15">
        <v>0</v>
      </c>
      <c r="AT98" s="15">
        <v>24700</v>
      </c>
      <c r="AU98" s="15">
        <v>5067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</row>
    <row r="99" spans="1:52" s="12" customFormat="1" ht="12.75">
      <c r="A99" s="1"/>
      <c r="B99" s="1"/>
      <c r="C99" s="14" t="s">
        <v>56</v>
      </c>
      <c r="D99" s="15">
        <f>SUM(D77:D98)</f>
        <v>67969</v>
      </c>
      <c r="E99" s="15">
        <f t="shared" ref="E99:AZ99" si="45">SUM(E77:E98)</f>
        <v>707994</v>
      </c>
      <c r="F99" s="15">
        <f t="shared" si="45"/>
        <v>67708</v>
      </c>
      <c r="G99" s="15">
        <f t="shared" si="45"/>
        <v>705463</v>
      </c>
      <c r="H99" s="15">
        <f t="shared" si="45"/>
        <v>1123</v>
      </c>
      <c r="I99" s="15">
        <f t="shared" si="45"/>
        <v>15451</v>
      </c>
      <c r="J99" s="15">
        <f t="shared" si="45"/>
        <v>599</v>
      </c>
      <c r="K99" s="15">
        <f t="shared" si="45"/>
        <v>10310</v>
      </c>
      <c r="L99" s="15">
        <f t="shared" si="45"/>
        <v>0</v>
      </c>
      <c r="M99" s="15">
        <f t="shared" si="45"/>
        <v>0</v>
      </c>
      <c r="N99" s="15">
        <f t="shared" si="45"/>
        <v>34</v>
      </c>
      <c r="O99" s="15">
        <f t="shared" si="45"/>
        <v>340</v>
      </c>
      <c r="P99" s="15">
        <f t="shared" si="45"/>
        <v>261</v>
      </c>
      <c r="Q99" s="15">
        <f t="shared" si="45"/>
        <v>2531</v>
      </c>
      <c r="R99" s="15">
        <f t="shared" si="45"/>
        <v>0</v>
      </c>
      <c r="S99" s="15">
        <f t="shared" si="45"/>
        <v>0</v>
      </c>
      <c r="T99" s="15">
        <f t="shared" si="45"/>
        <v>261</v>
      </c>
      <c r="U99" s="15">
        <f t="shared" si="45"/>
        <v>2531</v>
      </c>
      <c r="V99" s="15">
        <f t="shared" si="45"/>
        <v>0</v>
      </c>
      <c r="W99" s="15">
        <f t="shared" si="45"/>
        <v>0</v>
      </c>
      <c r="X99" s="15">
        <f t="shared" si="45"/>
        <v>22566</v>
      </c>
      <c r="Y99" s="15">
        <f t="shared" si="45"/>
        <v>197993</v>
      </c>
      <c r="Z99" s="15">
        <f t="shared" si="45"/>
        <v>2564</v>
      </c>
      <c r="AA99" s="15">
        <f t="shared" si="45"/>
        <v>20705</v>
      </c>
      <c r="AB99" s="15">
        <f t="shared" si="45"/>
        <v>18203</v>
      </c>
      <c r="AC99" s="15">
        <f t="shared" si="45"/>
        <v>162663</v>
      </c>
      <c r="AD99" s="15">
        <f t="shared" si="45"/>
        <v>1799</v>
      </c>
      <c r="AE99" s="15">
        <f t="shared" si="45"/>
        <v>14625</v>
      </c>
      <c r="AF99" s="15">
        <f t="shared" si="45"/>
        <v>414</v>
      </c>
      <c r="AG99" s="15">
        <f t="shared" si="45"/>
        <v>828</v>
      </c>
      <c r="AH99" s="15">
        <f t="shared" si="45"/>
        <v>0</v>
      </c>
      <c r="AI99" s="15">
        <f t="shared" si="45"/>
        <v>0</v>
      </c>
      <c r="AJ99" s="15">
        <f t="shared" si="45"/>
        <v>3491923</v>
      </c>
      <c r="AK99" s="15">
        <f t="shared" si="45"/>
        <v>3491923</v>
      </c>
      <c r="AL99" s="15">
        <f t="shared" si="45"/>
        <v>706651</v>
      </c>
      <c r="AM99" s="15">
        <f t="shared" si="45"/>
        <v>254092</v>
      </c>
      <c r="AN99" s="15">
        <f t="shared" si="45"/>
        <v>1966935</v>
      </c>
      <c r="AO99" s="15">
        <f t="shared" si="45"/>
        <v>242570</v>
      </c>
      <c r="AP99" s="15">
        <f t="shared" si="45"/>
        <v>49836</v>
      </c>
      <c r="AQ99" s="15">
        <f t="shared" si="45"/>
        <v>3793</v>
      </c>
      <c r="AR99" s="15">
        <f t="shared" si="45"/>
        <v>259497</v>
      </c>
      <c r="AS99" s="15">
        <f t="shared" si="45"/>
        <v>8549</v>
      </c>
      <c r="AT99" s="15">
        <f t="shared" si="45"/>
        <v>1478274</v>
      </c>
      <c r="AU99" s="15">
        <f t="shared" si="45"/>
        <v>827155</v>
      </c>
      <c r="AV99" s="15">
        <f t="shared" si="45"/>
        <v>0</v>
      </c>
      <c r="AW99" s="15">
        <f t="shared" si="45"/>
        <v>0</v>
      </c>
      <c r="AX99" s="15">
        <f t="shared" si="45"/>
        <v>128116</v>
      </c>
      <c r="AY99" s="15">
        <f t="shared" si="45"/>
        <v>156</v>
      </c>
      <c r="AZ99" s="15">
        <f t="shared" si="45"/>
        <v>751</v>
      </c>
    </row>
    <row r="100" spans="1:52" s="12" customFormat="1" ht="12.75">
      <c r="A100" s="1"/>
      <c r="B100" s="1"/>
      <c r="C100" s="14" t="s">
        <v>57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</row>
    <row r="101" spans="1:52" s="12" customFormat="1" ht="12.75">
      <c r="A101" s="1">
        <f>A98+1</f>
        <v>63</v>
      </c>
      <c r="B101" s="1">
        <v>186</v>
      </c>
      <c r="C101" s="14" t="s">
        <v>284</v>
      </c>
      <c r="D101" s="15">
        <f t="shared" ref="D101:D107" si="46">F101+P101</f>
        <v>315</v>
      </c>
      <c r="E101" s="15">
        <f t="shared" ref="E101:E107" si="47">G101+Q101</f>
        <v>3350</v>
      </c>
      <c r="F101" s="15">
        <v>315</v>
      </c>
      <c r="G101" s="15">
        <v>3350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f t="shared" ref="X101:X107" si="48">Z101+AB101+AD101</f>
        <v>1024</v>
      </c>
      <c r="Y101" s="15">
        <f t="shared" ref="Y101:Y107" si="49">AA101+AC101+AE101</f>
        <v>11263</v>
      </c>
      <c r="Z101" s="15">
        <v>0</v>
      </c>
      <c r="AA101" s="15">
        <v>0</v>
      </c>
      <c r="AB101" s="15">
        <v>870</v>
      </c>
      <c r="AC101" s="15">
        <v>9803</v>
      </c>
      <c r="AD101" s="15">
        <v>154</v>
      </c>
      <c r="AE101" s="15">
        <v>1460</v>
      </c>
      <c r="AF101" s="15">
        <v>0</v>
      </c>
      <c r="AG101" s="15">
        <v>0</v>
      </c>
      <c r="AH101" s="15">
        <v>0</v>
      </c>
      <c r="AI101" s="15">
        <v>0</v>
      </c>
      <c r="AJ101" s="15">
        <f t="shared" ref="AJ101:AJ107" si="50">AK101+AV101</f>
        <v>155913</v>
      </c>
      <c r="AK101" s="15">
        <f t="shared" ref="AK101:AK107" si="51">AL101+AM101+AN101+AO101+AP101+AQ101+AR101+AS101</f>
        <v>155913</v>
      </c>
      <c r="AL101" s="15">
        <v>46958</v>
      </c>
      <c r="AM101" s="15">
        <v>7652</v>
      </c>
      <c r="AN101" s="15">
        <v>78537</v>
      </c>
      <c r="AO101" s="15">
        <v>12017</v>
      </c>
      <c r="AP101" s="15">
        <v>380</v>
      </c>
      <c r="AQ101" s="15">
        <v>1150</v>
      </c>
      <c r="AR101" s="15">
        <v>9219</v>
      </c>
      <c r="AS101" s="15">
        <v>0</v>
      </c>
      <c r="AT101" s="15">
        <v>75172</v>
      </c>
      <c r="AU101" s="15">
        <v>30097</v>
      </c>
      <c r="AV101" s="15">
        <v>0</v>
      </c>
      <c r="AW101" s="15">
        <v>0</v>
      </c>
      <c r="AX101" s="15">
        <v>0</v>
      </c>
      <c r="AY101" s="15">
        <v>0</v>
      </c>
      <c r="AZ101" s="15">
        <v>0</v>
      </c>
    </row>
    <row r="102" spans="1:52" s="12" customFormat="1" ht="12.75">
      <c r="A102" s="1">
        <f t="shared" ref="A102:A107" si="52">A101+1</f>
        <v>64</v>
      </c>
      <c r="B102" s="1">
        <v>187</v>
      </c>
      <c r="C102" s="14" t="s">
        <v>285</v>
      </c>
      <c r="D102" s="15">
        <f t="shared" si="46"/>
        <v>19484</v>
      </c>
      <c r="E102" s="15">
        <f t="shared" si="47"/>
        <v>177010</v>
      </c>
      <c r="F102" s="15">
        <v>19484</v>
      </c>
      <c r="G102" s="15">
        <v>177010</v>
      </c>
      <c r="H102" s="15">
        <v>40</v>
      </c>
      <c r="I102" s="15">
        <v>555</v>
      </c>
      <c r="J102" s="15">
        <v>0</v>
      </c>
      <c r="K102" s="15">
        <v>0</v>
      </c>
      <c r="L102" s="15">
        <v>0</v>
      </c>
      <c r="M102" s="15">
        <v>0</v>
      </c>
      <c r="N102" s="15">
        <v>2588</v>
      </c>
      <c r="O102" s="15">
        <v>28312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f t="shared" si="48"/>
        <v>6251</v>
      </c>
      <c r="Y102" s="15">
        <f t="shared" si="49"/>
        <v>46121</v>
      </c>
      <c r="Z102" s="15">
        <v>230</v>
      </c>
      <c r="AA102" s="15">
        <v>276</v>
      </c>
      <c r="AB102" s="15">
        <v>5792</v>
      </c>
      <c r="AC102" s="15">
        <v>44118</v>
      </c>
      <c r="AD102" s="15">
        <v>229</v>
      </c>
      <c r="AE102" s="15">
        <v>1727</v>
      </c>
      <c r="AF102" s="15">
        <v>0</v>
      </c>
      <c r="AG102" s="15">
        <v>0</v>
      </c>
      <c r="AH102" s="15">
        <v>1065</v>
      </c>
      <c r="AI102" s="15">
        <v>7822</v>
      </c>
      <c r="AJ102" s="15">
        <f t="shared" si="50"/>
        <v>612387</v>
      </c>
      <c r="AK102" s="15">
        <f t="shared" si="51"/>
        <v>612387</v>
      </c>
      <c r="AL102" s="15">
        <v>174421</v>
      </c>
      <c r="AM102" s="15">
        <v>0</v>
      </c>
      <c r="AN102" s="15">
        <v>342423</v>
      </c>
      <c r="AO102" s="15">
        <v>61582</v>
      </c>
      <c r="AP102" s="15">
        <v>4155</v>
      </c>
      <c r="AQ102" s="15">
        <v>268</v>
      </c>
      <c r="AR102" s="15">
        <v>29538</v>
      </c>
      <c r="AS102" s="15">
        <v>0</v>
      </c>
      <c r="AT102" s="15">
        <v>178411</v>
      </c>
      <c r="AU102" s="15">
        <v>122932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</row>
    <row r="103" spans="1:52" s="12" customFormat="1" ht="12.75">
      <c r="A103" s="1">
        <f t="shared" si="52"/>
        <v>65</v>
      </c>
      <c r="B103" s="1">
        <v>188</v>
      </c>
      <c r="C103" s="14" t="s">
        <v>286</v>
      </c>
      <c r="D103" s="15">
        <f t="shared" si="46"/>
        <v>7176</v>
      </c>
      <c r="E103" s="15">
        <f t="shared" si="47"/>
        <v>70448</v>
      </c>
      <c r="F103" s="15">
        <v>6429</v>
      </c>
      <c r="G103" s="15">
        <v>63202</v>
      </c>
      <c r="H103" s="15">
        <v>500</v>
      </c>
      <c r="I103" s="15">
        <v>5505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747</v>
      </c>
      <c r="Q103" s="15">
        <v>7246</v>
      </c>
      <c r="R103" s="15">
        <v>0</v>
      </c>
      <c r="S103" s="15">
        <v>0</v>
      </c>
      <c r="T103" s="15">
        <v>747</v>
      </c>
      <c r="U103" s="15">
        <v>7246</v>
      </c>
      <c r="V103" s="15">
        <v>0</v>
      </c>
      <c r="W103" s="15">
        <v>0</v>
      </c>
      <c r="X103" s="15">
        <f t="shared" si="48"/>
        <v>1040</v>
      </c>
      <c r="Y103" s="15">
        <f t="shared" si="49"/>
        <v>9250</v>
      </c>
      <c r="Z103" s="15">
        <v>0</v>
      </c>
      <c r="AA103" s="15">
        <v>0</v>
      </c>
      <c r="AB103" s="15">
        <v>962</v>
      </c>
      <c r="AC103" s="15">
        <v>8750</v>
      </c>
      <c r="AD103" s="15">
        <v>78</v>
      </c>
      <c r="AE103" s="15">
        <v>500</v>
      </c>
      <c r="AF103" s="15">
        <v>0</v>
      </c>
      <c r="AG103" s="15">
        <v>0</v>
      </c>
      <c r="AH103" s="15">
        <v>0</v>
      </c>
      <c r="AI103" s="15">
        <v>0</v>
      </c>
      <c r="AJ103" s="15">
        <f t="shared" si="50"/>
        <v>76026</v>
      </c>
      <c r="AK103" s="15">
        <f t="shared" si="51"/>
        <v>76026</v>
      </c>
      <c r="AL103" s="15">
        <v>9755</v>
      </c>
      <c r="AM103" s="15">
        <v>5192</v>
      </c>
      <c r="AN103" s="15">
        <v>49485</v>
      </c>
      <c r="AO103" s="15">
        <v>2650</v>
      </c>
      <c r="AP103" s="15">
        <v>977</v>
      </c>
      <c r="AQ103" s="15">
        <v>1815</v>
      </c>
      <c r="AR103" s="15">
        <v>6152</v>
      </c>
      <c r="AS103" s="15">
        <v>0</v>
      </c>
      <c r="AT103" s="15">
        <v>44305</v>
      </c>
      <c r="AU103" s="15">
        <v>18507</v>
      </c>
      <c r="AV103" s="15">
        <v>0</v>
      </c>
      <c r="AW103" s="15">
        <v>0</v>
      </c>
      <c r="AX103" s="15">
        <v>0</v>
      </c>
      <c r="AY103" s="15">
        <v>0</v>
      </c>
      <c r="AZ103" s="15">
        <v>0</v>
      </c>
    </row>
    <row r="104" spans="1:52" s="12" customFormat="1" ht="12.75">
      <c r="A104" s="1">
        <f t="shared" si="52"/>
        <v>66</v>
      </c>
      <c r="B104" s="1">
        <v>452</v>
      </c>
      <c r="C104" s="14" t="s">
        <v>287</v>
      </c>
      <c r="D104" s="15">
        <f t="shared" si="46"/>
        <v>1464</v>
      </c>
      <c r="E104" s="15">
        <f t="shared" si="47"/>
        <v>11980</v>
      </c>
      <c r="F104" s="15">
        <v>1464</v>
      </c>
      <c r="G104" s="15">
        <v>11980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f t="shared" si="48"/>
        <v>820</v>
      </c>
      <c r="Y104" s="15">
        <f t="shared" si="49"/>
        <v>7663</v>
      </c>
      <c r="Z104" s="15">
        <v>0</v>
      </c>
      <c r="AA104" s="15">
        <v>0</v>
      </c>
      <c r="AB104" s="15">
        <v>312</v>
      </c>
      <c r="AC104" s="15">
        <v>3464</v>
      </c>
      <c r="AD104" s="15">
        <v>508</v>
      </c>
      <c r="AE104" s="15">
        <v>4199</v>
      </c>
      <c r="AF104" s="15">
        <v>0</v>
      </c>
      <c r="AG104" s="15">
        <v>0</v>
      </c>
      <c r="AH104" s="15">
        <v>0</v>
      </c>
      <c r="AI104" s="15">
        <v>0</v>
      </c>
      <c r="AJ104" s="15">
        <f t="shared" si="50"/>
        <v>447853</v>
      </c>
      <c r="AK104" s="15">
        <f t="shared" si="51"/>
        <v>447853</v>
      </c>
      <c r="AL104" s="15">
        <v>227059</v>
      </c>
      <c r="AM104" s="15">
        <v>0</v>
      </c>
      <c r="AN104" s="15">
        <v>179267</v>
      </c>
      <c r="AO104" s="15">
        <v>21157</v>
      </c>
      <c r="AP104" s="15">
        <v>9082</v>
      </c>
      <c r="AQ104" s="15">
        <v>0</v>
      </c>
      <c r="AR104" s="15">
        <v>11288</v>
      </c>
      <c r="AS104" s="15">
        <v>0</v>
      </c>
      <c r="AT104" s="15">
        <v>81960</v>
      </c>
      <c r="AU104" s="15">
        <v>63767</v>
      </c>
      <c r="AV104" s="15">
        <v>0</v>
      </c>
      <c r="AW104" s="15">
        <v>0</v>
      </c>
      <c r="AX104" s="15">
        <v>0</v>
      </c>
      <c r="AY104" s="15">
        <v>0</v>
      </c>
      <c r="AZ104" s="15">
        <v>0</v>
      </c>
    </row>
    <row r="105" spans="1:52" s="12" customFormat="1" ht="12.75">
      <c r="A105" s="1">
        <f t="shared" si="52"/>
        <v>67</v>
      </c>
      <c r="B105" s="1">
        <v>451</v>
      </c>
      <c r="C105" s="14" t="s">
        <v>288</v>
      </c>
      <c r="D105" s="15">
        <f t="shared" si="46"/>
        <v>0</v>
      </c>
      <c r="E105" s="15">
        <f t="shared" si="47"/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f t="shared" si="48"/>
        <v>0</v>
      </c>
      <c r="Y105" s="15">
        <f t="shared" si="49"/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f t="shared" si="50"/>
        <v>64773</v>
      </c>
      <c r="AK105" s="15">
        <f t="shared" si="51"/>
        <v>64773</v>
      </c>
      <c r="AL105" s="15">
        <v>0</v>
      </c>
      <c r="AM105" s="15">
        <v>0</v>
      </c>
      <c r="AN105" s="15">
        <v>0</v>
      </c>
      <c r="AO105" s="15">
        <v>0</v>
      </c>
      <c r="AP105" s="15">
        <v>1393</v>
      </c>
      <c r="AQ105" s="15">
        <v>1100</v>
      </c>
      <c r="AR105" s="15">
        <v>62280</v>
      </c>
      <c r="AS105" s="15">
        <v>0</v>
      </c>
      <c r="AT105" s="15">
        <v>341748</v>
      </c>
      <c r="AU105" s="15">
        <v>41520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</row>
    <row r="106" spans="1:52" s="12" customFormat="1" ht="12.75">
      <c r="A106" s="1">
        <f t="shared" si="52"/>
        <v>68</v>
      </c>
      <c r="B106" s="1">
        <v>193</v>
      </c>
      <c r="C106" s="14" t="s">
        <v>289</v>
      </c>
      <c r="D106" s="15">
        <f t="shared" si="46"/>
        <v>0</v>
      </c>
      <c r="E106" s="15">
        <f t="shared" si="47"/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f t="shared" si="48"/>
        <v>0</v>
      </c>
      <c r="Y106" s="15">
        <f t="shared" si="49"/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f t="shared" si="50"/>
        <v>0</v>
      </c>
      <c r="AK106" s="15">
        <f t="shared" si="51"/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51943</v>
      </c>
      <c r="AY106" s="15">
        <v>52</v>
      </c>
      <c r="AZ106" s="15">
        <v>0</v>
      </c>
    </row>
    <row r="107" spans="1:52" s="12" customFormat="1" ht="12.75">
      <c r="A107" s="1">
        <f t="shared" si="52"/>
        <v>69</v>
      </c>
      <c r="B107" s="1">
        <v>433</v>
      </c>
      <c r="C107" s="14" t="s">
        <v>159</v>
      </c>
      <c r="D107" s="15">
        <f t="shared" si="46"/>
        <v>0</v>
      </c>
      <c r="E107" s="15">
        <f t="shared" si="47"/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f t="shared" si="48"/>
        <v>540</v>
      </c>
      <c r="Y107" s="15">
        <f t="shared" si="49"/>
        <v>7250</v>
      </c>
      <c r="Z107" s="15">
        <v>0</v>
      </c>
      <c r="AA107" s="15">
        <v>0</v>
      </c>
      <c r="AB107" s="15">
        <v>540</v>
      </c>
      <c r="AC107" s="15">
        <v>7250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f t="shared" si="50"/>
        <v>16098</v>
      </c>
      <c r="AK107" s="15">
        <f t="shared" si="51"/>
        <v>16098</v>
      </c>
      <c r="AL107" s="15">
        <v>36</v>
      </c>
      <c r="AM107" s="15">
        <v>2187</v>
      </c>
      <c r="AN107" s="15">
        <v>8125</v>
      </c>
      <c r="AO107" s="15">
        <v>0</v>
      </c>
      <c r="AP107" s="15">
        <v>0</v>
      </c>
      <c r="AQ107" s="15">
        <v>0</v>
      </c>
      <c r="AR107" s="15">
        <v>5750</v>
      </c>
      <c r="AS107" s="15">
        <v>0</v>
      </c>
      <c r="AT107" s="15">
        <v>23147</v>
      </c>
      <c r="AU107" s="15">
        <v>4625</v>
      </c>
      <c r="AV107" s="15">
        <v>0</v>
      </c>
      <c r="AW107" s="15">
        <v>0</v>
      </c>
      <c r="AX107" s="15">
        <v>0</v>
      </c>
      <c r="AY107" s="15">
        <v>0</v>
      </c>
      <c r="AZ107" s="15">
        <v>0</v>
      </c>
    </row>
    <row r="108" spans="1:52" s="12" customFormat="1" ht="12.75">
      <c r="A108" s="1"/>
      <c r="B108" s="1"/>
      <c r="C108" s="14" t="s">
        <v>58</v>
      </c>
      <c r="D108" s="15">
        <f>SUM(D101:D107)</f>
        <v>28439</v>
      </c>
      <c r="E108" s="15">
        <f t="shared" ref="E108:AZ108" si="53">SUM(E101:E107)</f>
        <v>262788</v>
      </c>
      <c r="F108" s="15">
        <f t="shared" si="53"/>
        <v>27692</v>
      </c>
      <c r="G108" s="15">
        <f t="shared" si="53"/>
        <v>255542</v>
      </c>
      <c r="H108" s="15">
        <f t="shared" si="53"/>
        <v>540</v>
      </c>
      <c r="I108" s="15">
        <f t="shared" si="53"/>
        <v>6060</v>
      </c>
      <c r="J108" s="15">
        <f t="shared" si="53"/>
        <v>0</v>
      </c>
      <c r="K108" s="15">
        <f t="shared" si="53"/>
        <v>0</v>
      </c>
      <c r="L108" s="15">
        <f t="shared" si="53"/>
        <v>0</v>
      </c>
      <c r="M108" s="15">
        <f t="shared" si="53"/>
        <v>0</v>
      </c>
      <c r="N108" s="15">
        <f t="shared" si="53"/>
        <v>2588</v>
      </c>
      <c r="O108" s="15">
        <f t="shared" si="53"/>
        <v>28312</v>
      </c>
      <c r="P108" s="15">
        <f t="shared" si="53"/>
        <v>747</v>
      </c>
      <c r="Q108" s="15">
        <f t="shared" si="53"/>
        <v>7246</v>
      </c>
      <c r="R108" s="15">
        <f t="shared" si="53"/>
        <v>0</v>
      </c>
      <c r="S108" s="15">
        <f t="shared" si="53"/>
        <v>0</v>
      </c>
      <c r="T108" s="15">
        <f t="shared" si="53"/>
        <v>747</v>
      </c>
      <c r="U108" s="15">
        <f t="shared" si="53"/>
        <v>7246</v>
      </c>
      <c r="V108" s="15">
        <f t="shared" si="53"/>
        <v>0</v>
      </c>
      <c r="W108" s="15">
        <f t="shared" si="53"/>
        <v>0</v>
      </c>
      <c r="X108" s="15">
        <f t="shared" si="53"/>
        <v>9675</v>
      </c>
      <c r="Y108" s="15">
        <f t="shared" si="53"/>
        <v>81547</v>
      </c>
      <c r="Z108" s="15">
        <f t="shared" si="53"/>
        <v>230</v>
      </c>
      <c r="AA108" s="15">
        <f t="shared" si="53"/>
        <v>276</v>
      </c>
      <c r="AB108" s="15">
        <f t="shared" si="53"/>
        <v>8476</v>
      </c>
      <c r="AC108" s="15">
        <f t="shared" si="53"/>
        <v>73385</v>
      </c>
      <c r="AD108" s="15">
        <f t="shared" si="53"/>
        <v>969</v>
      </c>
      <c r="AE108" s="15">
        <f t="shared" si="53"/>
        <v>7886</v>
      </c>
      <c r="AF108" s="15">
        <f t="shared" si="53"/>
        <v>0</v>
      </c>
      <c r="AG108" s="15">
        <f t="shared" si="53"/>
        <v>0</v>
      </c>
      <c r="AH108" s="15">
        <f t="shared" si="53"/>
        <v>1065</v>
      </c>
      <c r="AI108" s="15">
        <f t="shared" si="53"/>
        <v>7822</v>
      </c>
      <c r="AJ108" s="15">
        <f t="shared" si="53"/>
        <v>1373050</v>
      </c>
      <c r="AK108" s="15">
        <f t="shared" si="53"/>
        <v>1373050</v>
      </c>
      <c r="AL108" s="15">
        <f t="shared" si="53"/>
        <v>458229</v>
      </c>
      <c r="AM108" s="15">
        <f t="shared" si="53"/>
        <v>15031</v>
      </c>
      <c r="AN108" s="15">
        <f t="shared" si="53"/>
        <v>657837</v>
      </c>
      <c r="AO108" s="15">
        <f t="shared" si="53"/>
        <v>97406</v>
      </c>
      <c r="AP108" s="15">
        <f t="shared" si="53"/>
        <v>15987</v>
      </c>
      <c r="AQ108" s="15">
        <f t="shared" si="53"/>
        <v>4333</v>
      </c>
      <c r="AR108" s="15">
        <f t="shared" si="53"/>
        <v>124227</v>
      </c>
      <c r="AS108" s="15">
        <f t="shared" si="53"/>
        <v>0</v>
      </c>
      <c r="AT108" s="15">
        <f t="shared" si="53"/>
        <v>744743</v>
      </c>
      <c r="AU108" s="15">
        <f t="shared" si="53"/>
        <v>281448</v>
      </c>
      <c r="AV108" s="15">
        <f t="shared" si="53"/>
        <v>0</v>
      </c>
      <c r="AW108" s="15">
        <f t="shared" si="53"/>
        <v>0</v>
      </c>
      <c r="AX108" s="15">
        <f t="shared" si="53"/>
        <v>51943</v>
      </c>
      <c r="AY108" s="15">
        <f t="shared" si="53"/>
        <v>52</v>
      </c>
      <c r="AZ108" s="15">
        <f t="shared" si="53"/>
        <v>0</v>
      </c>
    </row>
    <row r="109" spans="1:52" s="12" customFormat="1" ht="12.75">
      <c r="A109" s="1"/>
      <c r="B109" s="1"/>
      <c r="C109" s="14" t="s">
        <v>59</v>
      </c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</row>
    <row r="110" spans="1:52" s="12" customFormat="1" ht="12.75">
      <c r="A110" s="1">
        <f>A107+1</f>
        <v>70</v>
      </c>
      <c r="B110" s="1">
        <v>453</v>
      </c>
      <c r="C110" s="14" t="s">
        <v>160</v>
      </c>
      <c r="D110" s="15">
        <f>F110+P110</f>
        <v>11948</v>
      </c>
      <c r="E110" s="15">
        <f>G110+Q110</f>
        <v>117927</v>
      </c>
      <c r="F110" s="15">
        <v>11948</v>
      </c>
      <c r="G110" s="15">
        <v>117927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360</v>
      </c>
      <c r="O110" s="15">
        <v>4173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f>Z110+AB110+AD110</f>
        <v>3744</v>
      </c>
      <c r="Y110" s="15">
        <f>AA110+AC110+AE110</f>
        <v>38768</v>
      </c>
      <c r="Z110" s="15">
        <v>2044</v>
      </c>
      <c r="AA110" s="15">
        <v>16680</v>
      </c>
      <c r="AB110" s="15">
        <v>1700</v>
      </c>
      <c r="AC110" s="15">
        <v>22088</v>
      </c>
      <c r="AD110" s="15">
        <v>0</v>
      </c>
      <c r="AE110" s="15">
        <v>0</v>
      </c>
      <c r="AF110" s="15">
        <v>0</v>
      </c>
      <c r="AG110" s="15">
        <v>0</v>
      </c>
      <c r="AH110" s="15">
        <v>223</v>
      </c>
      <c r="AI110" s="15">
        <v>1500</v>
      </c>
      <c r="AJ110" s="15">
        <f>AK110+AV110</f>
        <v>735784</v>
      </c>
      <c r="AK110" s="15">
        <f>AL110+AM110+AN110+AO110+AP110+AQ110+AR110+AS110</f>
        <v>735784</v>
      </c>
      <c r="AL110" s="15">
        <v>212226</v>
      </c>
      <c r="AM110" s="15">
        <v>9639</v>
      </c>
      <c r="AN110" s="15">
        <v>401511</v>
      </c>
      <c r="AO110" s="15">
        <v>47741</v>
      </c>
      <c r="AP110" s="15">
        <v>13496</v>
      </c>
      <c r="AQ110" s="15">
        <v>0</v>
      </c>
      <c r="AR110" s="15">
        <v>51171</v>
      </c>
      <c r="AS110" s="15">
        <v>0</v>
      </c>
      <c r="AT110" s="15">
        <v>140246</v>
      </c>
      <c r="AU110" s="15">
        <v>150894</v>
      </c>
      <c r="AV110" s="15">
        <v>0</v>
      </c>
      <c r="AW110" s="15">
        <v>0</v>
      </c>
      <c r="AX110" s="15">
        <v>25587</v>
      </c>
      <c r="AY110" s="15">
        <v>41</v>
      </c>
      <c r="AZ110" s="15">
        <v>0</v>
      </c>
    </row>
    <row r="111" spans="1:52" s="12" customFormat="1" ht="12.75">
      <c r="A111" s="1"/>
      <c r="B111" s="1"/>
      <c r="C111" s="14" t="s">
        <v>60</v>
      </c>
      <c r="D111" s="15">
        <f>SUM(D110)</f>
        <v>11948</v>
      </c>
      <c r="E111" s="15">
        <f t="shared" ref="E111:AZ111" si="54">SUM(E110)</f>
        <v>117927</v>
      </c>
      <c r="F111" s="15">
        <f t="shared" si="54"/>
        <v>11948</v>
      </c>
      <c r="G111" s="15">
        <f t="shared" si="54"/>
        <v>117927</v>
      </c>
      <c r="H111" s="15">
        <f t="shared" si="54"/>
        <v>0</v>
      </c>
      <c r="I111" s="15">
        <f t="shared" si="54"/>
        <v>0</v>
      </c>
      <c r="J111" s="15">
        <f t="shared" si="54"/>
        <v>0</v>
      </c>
      <c r="K111" s="15">
        <f t="shared" si="54"/>
        <v>0</v>
      </c>
      <c r="L111" s="15">
        <f t="shared" si="54"/>
        <v>0</v>
      </c>
      <c r="M111" s="15">
        <f t="shared" si="54"/>
        <v>0</v>
      </c>
      <c r="N111" s="15">
        <f t="shared" si="54"/>
        <v>360</v>
      </c>
      <c r="O111" s="15">
        <f t="shared" si="54"/>
        <v>4173</v>
      </c>
      <c r="P111" s="15">
        <f t="shared" si="54"/>
        <v>0</v>
      </c>
      <c r="Q111" s="15">
        <f t="shared" si="54"/>
        <v>0</v>
      </c>
      <c r="R111" s="15">
        <f t="shared" si="54"/>
        <v>0</v>
      </c>
      <c r="S111" s="15">
        <f t="shared" si="54"/>
        <v>0</v>
      </c>
      <c r="T111" s="15">
        <f t="shared" si="54"/>
        <v>0</v>
      </c>
      <c r="U111" s="15">
        <f t="shared" si="54"/>
        <v>0</v>
      </c>
      <c r="V111" s="15">
        <f t="shared" si="54"/>
        <v>0</v>
      </c>
      <c r="W111" s="15">
        <f t="shared" si="54"/>
        <v>0</v>
      </c>
      <c r="X111" s="15">
        <f t="shared" si="54"/>
        <v>3744</v>
      </c>
      <c r="Y111" s="15">
        <f t="shared" si="54"/>
        <v>38768</v>
      </c>
      <c r="Z111" s="15">
        <f t="shared" si="54"/>
        <v>2044</v>
      </c>
      <c r="AA111" s="15">
        <f t="shared" si="54"/>
        <v>16680</v>
      </c>
      <c r="AB111" s="15">
        <f t="shared" si="54"/>
        <v>1700</v>
      </c>
      <c r="AC111" s="15">
        <f t="shared" si="54"/>
        <v>22088</v>
      </c>
      <c r="AD111" s="15">
        <f t="shared" si="54"/>
        <v>0</v>
      </c>
      <c r="AE111" s="15">
        <f t="shared" si="54"/>
        <v>0</v>
      </c>
      <c r="AF111" s="15">
        <f t="shared" si="54"/>
        <v>0</v>
      </c>
      <c r="AG111" s="15">
        <f t="shared" si="54"/>
        <v>0</v>
      </c>
      <c r="AH111" s="15">
        <f t="shared" si="54"/>
        <v>223</v>
      </c>
      <c r="AI111" s="15">
        <f t="shared" si="54"/>
        <v>1500</v>
      </c>
      <c r="AJ111" s="15">
        <f t="shared" si="54"/>
        <v>735784</v>
      </c>
      <c r="AK111" s="15">
        <f t="shared" si="54"/>
        <v>735784</v>
      </c>
      <c r="AL111" s="15">
        <f t="shared" si="54"/>
        <v>212226</v>
      </c>
      <c r="AM111" s="15">
        <f t="shared" si="54"/>
        <v>9639</v>
      </c>
      <c r="AN111" s="15">
        <f t="shared" si="54"/>
        <v>401511</v>
      </c>
      <c r="AO111" s="15">
        <f t="shared" si="54"/>
        <v>47741</v>
      </c>
      <c r="AP111" s="15">
        <f t="shared" si="54"/>
        <v>13496</v>
      </c>
      <c r="AQ111" s="15">
        <f t="shared" si="54"/>
        <v>0</v>
      </c>
      <c r="AR111" s="15">
        <f t="shared" si="54"/>
        <v>51171</v>
      </c>
      <c r="AS111" s="15">
        <f t="shared" si="54"/>
        <v>0</v>
      </c>
      <c r="AT111" s="15">
        <f t="shared" si="54"/>
        <v>140246</v>
      </c>
      <c r="AU111" s="15">
        <f t="shared" si="54"/>
        <v>150894</v>
      </c>
      <c r="AV111" s="15">
        <f t="shared" si="54"/>
        <v>0</v>
      </c>
      <c r="AW111" s="15">
        <f t="shared" si="54"/>
        <v>0</v>
      </c>
      <c r="AX111" s="15">
        <f t="shared" si="54"/>
        <v>25587</v>
      </c>
      <c r="AY111" s="15">
        <f t="shared" si="54"/>
        <v>41</v>
      </c>
      <c r="AZ111" s="15">
        <f t="shared" si="54"/>
        <v>0</v>
      </c>
    </row>
    <row r="112" spans="1:52" s="12" customFormat="1" ht="12.75">
      <c r="A112" s="1"/>
      <c r="B112" s="1"/>
      <c r="C112" s="14" t="s">
        <v>61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</row>
    <row r="113" spans="1:52" s="12" customFormat="1" ht="12.75">
      <c r="A113" s="1">
        <f>A110+1</f>
        <v>71</v>
      </c>
      <c r="B113" s="1">
        <v>218</v>
      </c>
      <c r="C113" s="14" t="s">
        <v>290</v>
      </c>
      <c r="D113" s="15">
        <f>F113+P113</f>
        <v>2918</v>
      </c>
      <c r="E113" s="15">
        <f>G113+Q113</f>
        <v>26394</v>
      </c>
      <c r="F113" s="15">
        <v>2918</v>
      </c>
      <c r="G113" s="15">
        <v>26394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f>Z113+AB113+AD113</f>
        <v>980</v>
      </c>
      <c r="Y113" s="15">
        <f>AA113+AC113+AE113</f>
        <v>8705</v>
      </c>
      <c r="Z113" s="15">
        <v>44</v>
      </c>
      <c r="AA113" s="15">
        <v>489</v>
      </c>
      <c r="AB113" s="15">
        <v>886</v>
      </c>
      <c r="AC113" s="15">
        <v>7616</v>
      </c>
      <c r="AD113" s="15">
        <v>50</v>
      </c>
      <c r="AE113" s="15">
        <v>600</v>
      </c>
      <c r="AF113" s="15">
        <v>0</v>
      </c>
      <c r="AG113" s="15">
        <v>0</v>
      </c>
      <c r="AH113" s="15">
        <v>0</v>
      </c>
      <c r="AI113" s="15">
        <v>0</v>
      </c>
      <c r="AJ113" s="15">
        <f>AK113+AV113</f>
        <v>162107</v>
      </c>
      <c r="AK113" s="15">
        <f>AL113+AM113+AN113+AO113+AP113+AQ113+AR113+AS113</f>
        <v>162107</v>
      </c>
      <c r="AL113" s="15">
        <v>46259</v>
      </c>
      <c r="AM113" s="15">
        <v>0</v>
      </c>
      <c r="AN113" s="15">
        <v>81408</v>
      </c>
      <c r="AO113" s="15">
        <v>14132</v>
      </c>
      <c r="AP113" s="15">
        <v>4303</v>
      </c>
      <c r="AQ113" s="15">
        <v>0</v>
      </c>
      <c r="AR113" s="15">
        <v>16005</v>
      </c>
      <c r="AS113" s="15">
        <v>0</v>
      </c>
      <c r="AT113" s="15">
        <v>40886</v>
      </c>
      <c r="AU113" s="15">
        <v>34138</v>
      </c>
      <c r="AV113" s="15">
        <v>0</v>
      </c>
      <c r="AW113" s="15">
        <v>0</v>
      </c>
      <c r="AX113" s="15">
        <v>7539</v>
      </c>
      <c r="AY113" s="15">
        <v>10</v>
      </c>
      <c r="AZ113" s="15">
        <v>0</v>
      </c>
    </row>
    <row r="114" spans="1:52" s="12" customFormat="1" ht="12.75">
      <c r="A114" s="1"/>
      <c r="B114" s="1"/>
      <c r="C114" s="14" t="s">
        <v>62</v>
      </c>
      <c r="D114" s="15">
        <f>SUM(D113)</f>
        <v>2918</v>
      </c>
      <c r="E114" s="15">
        <f t="shared" ref="E114:AZ114" si="55">SUM(E113)</f>
        <v>26394</v>
      </c>
      <c r="F114" s="15">
        <f t="shared" si="55"/>
        <v>2918</v>
      </c>
      <c r="G114" s="15">
        <f t="shared" si="55"/>
        <v>26394</v>
      </c>
      <c r="H114" s="15">
        <f t="shared" si="55"/>
        <v>0</v>
      </c>
      <c r="I114" s="15">
        <f t="shared" si="55"/>
        <v>0</v>
      </c>
      <c r="J114" s="15">
        <f t="shared" si="55"/>
        <v>0</v>
      </c>
      <c r="K114" s="15">
        <f t="shared" si="55"/>
        <v>0</v>
      </c>
      <c r="L114" s="15">
        <f t="shared" si="55"/>
        <v>0</v>
      </c>
      <c r="M114" s="15">
        <f t="shared" si="55"/>
        <v>0</v>
      </c>
      <c r="N114" s="15">
        <f t="shared" si="55"/>
        <v>0</v>
      </c>
      <c r="O114" s="15">
        <f t="shared" si="55"/>
        <v>0</v>
      </c>
      <c r="P114" s="15">
        <f t="shared" si="55"/>
        <v>0</v>
      </c>
      <c r="Q114" s="15">
        <f t="shared" si="55"/>
        <v>0</v>
      </c>
      <c r="R114" s="15">
        <f t="shared" si="55"/>
        <v>0</v>
      </c>
      <c r="S114" s="15">
        <f t="shared" si="55"/>
        <v>0</v>
      </c>
      <c r="T114" s="15">
        <f t="shared" si="55"/>
        <v>0</v>
      </c>
      <c r="U114" s="15">
        <f t="shared" si="55"/>
        <v>0</v>
      </c>
      <c r="V114" s="15">
        <f t="shared" si="55"/>
        <v>0</v>
      </c>
      <c r="W114" s="15">
        <f t="shared" si="55"/>
        <v>0</v>
      </c>
      <c r="X114" s="15">
        <f t="shared" si="55"/>
        <v>980</v>
      </c>
      <c r="Y114" s="15">
        <f t="shared" si="55"/>
        <v>8705</v>
      </c>
      <c r="Z114" s="15">
        <f t="shared" si="55"/>
        <v>44</v>
      </c>
      <c r="AA114" s="15">
        <f t="shared" si="55"/>
        <v>489</v>
      </c>
      <c r="AB114" s="15">
        <f t="shared" si="55"/>
        <v>886</v>
      </c>
      <c r="AC114" s="15">
        <f t="shared" si="55"/>
        <v>7616</v>
      </c>
      <c r="AD114" s="15">
        <f t="shared" si="55"/>
        <v>50</v>
      </c>
      <c r="AE114" s="15">
        <f t="shared" si="55"/>
        <v>600</v>
      </c>
      <c r="AF114" s="15">
        <f t="shared" si="55"/>
        <v>0</v>
      </c>
      <c r="AG114" s="15">
        <f t="shared" si="55"/>
        <v>0</v>
      </c>
      <c r="AH114" s="15">
        <f t="shared" si="55"/>
        <v>0</v>
      </c>
      <c r="AI114" s="15">
        <f t="shared" si="55"/>
        <v>0</v>
      </c>
      <c r="AJ114" s="15">
        <f t="shared" si="55"/>
        <v>162107</v>
      </c>
      <c r="AK114" s="15">
        <f t="shared" si="55"/>
        <v>162107</v>
      </c>
      <c r="AL114" s="15">
        <f t="shared" si="55"/>
        <v>46259</v>
      </c>
      <c r="AM114" s="15">
        <f t="shared" si="55"/>
        <v>0</v>
      </c>
      <c r="AN114" s="15">
        <f t="shared" si="55"/>
        <v>81408</v>
      </c>
      <c r="AO114" s="15">
        <f t="shared" si="55"/>
        <v>14132</v>
      </c>
      <c r="AP114" s="15">
        <f t="shared" si="55"/>
        <v>4303</v>
      </c>
      <c r="AQ114" s="15">
        <f t="shared" si="55"/>
        <v>0</v>
      </c>
      <c r="AR114" s="15">
        <f t="shared" si="55"/>
        <v>16005</v>
      </c>
      <c r="AS114" s="15">
        <f t="shared" si="55"/>
        <v>0</v>
      </c>
      <c r="AT114" s="15">
        <f t="shared" si="55"/>
        <v>40886</v>
      </c>
      <c r="AU114" s="15">
        <f t="shared" si="55"/>
        <v>34138</v>
      </c>
      <c r="AV114" s="15">
        <f t="shared" si="55"/>
        <v>0</v>
      </c>
      <c r="AW114" s="15">
        <f t="shared" si="55"/>
        <v>0</v>
      </c>
      <c r="AX114" s="15">
        <f t="shared" si="55"/>
        <v>7539</v>
      </c>
      <c r="AY114" s="15">
        <f t="shared" si="55"/>
        <v>10</v>
      </c>
      <c r="AZ114" s="15">
        <f t="shared" si="55"/>
        <v>0</v>
      </c>
    </row>
    <row r="115" spans="1:52" s="12" customFormat="1" ht="12.75">
      <c r="A115" s="1"/>
      <c r="B115" s="1"/>
      <c r="C115" s="14" t="s">
        <v>63</v>
      </c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</row>
    <row r="116" spans="1:52" s="12" customFormat="1" ht="12.75">
      <c r="A116" s="1">
        <f>A113+1</f>
        <v>72</v>
      </c>
      <c r="B116" s="1">
        <v>404</v>
      </c>
      <c r="C116" s="14" t="s">
        <v>291</v>
      </c>
      <c r="D116" s="15">
        <f>F116+P116</f>
        <v>9319</v>
      </c>
      <c r="E116" s="15">
        <f>G116+Q116</f>
        <v>90285</v>
      </c>
      <c r="F116" s="15">
        <v>9319</v>
      </c>
      <c r="G116" s="15">
        <v>90285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f>Z116+AB116+AD116</f>
        <v>4130</v>
      </c>
      <c r="Y116" s="15">
        <f>AA116+AC116+AE116</f>
        <v>43418</v>
      </c>
      <c r="Z116" s="15">
        <v>267</v>
      </c>
      <c r="AA116" s="15">
        <v>2607</v>
      </c>
      <c r="AB116" s="15">
        <v>3863</v>
      </c>
      <c r="AC116" s="15">
        <v>40811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f>AK116+AV116</f>
        <v>578062</v>
      </c>
      <c r="AK116" s="15">
        <f>AL116+AM116+AN116+AO116+AP116+AQ116+AR116+AS116</f>
        <v>578062</v>
      </c>
      <c r="AL116" s="15">
        <v>204908</v>
      </c>
      <c r="AM116" s="15">
        <v>5738</v>
      </c>
      <c r="AN116" s="15">
        <v>234365</v>
      </c>
      <c r="AO116" s="15">
        <v>42614</v>
      </c>
      <c r="AP116" s="15">
        <v>15978</v>
      </c>
      <c r="AQ116" s="15">
        <v>0</v>
      </c>
      <c r="AR116" s="15">
        <v>74459</v>
      </c>
      <c r="AS116" s="15">
        <v>0</v>
      </c>
      <c r="AT116" s="15">
        <v>317725</v>
      </c>
      <c r="AU116" s="15">
        <v>102941</v>
      </c>
      <c r="AV116" s="15">
        <v>0</v>
      </c>
      <c r="AW116" s="15">
        <v>0</v>
      </c>
      <c r="AX116" s="15">
        <v>0</v>
      </c>
      <c r="AY116" s="15">
        <v>0</v>
      </c>
      <c r="AZ116" s="15">
        <v>0</v>
      </c>
    </row>
    <row r="117" spans="1:52" s="12" customFormat="1" ht="12.75">
      <c r="A117" s="1">
        <f>A116+1</f>
        <v>73</v>
      </c>
      <c r="B117" s="1">
        <v>530</v>
      </c>
      <c r="C117" s="14" t="s">
        <v>292</v>
      </c>
      <c r="D117" s="15">
        <f>F117+P117</f>
        <v>0</v>
      </c>
      <c r="E117" s="15">
        <f>G117+Q117</f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f>Z117+AB117+AD117</f>
        <v>0</v>
      </c>
      <c r="Y117" s="15">
        <f>AA117+AC117+AE117</f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f>AK117+AV117</f>
        <v>0</v>
      </c>
      <c r="AK117" s="15">
        <f>AL117+AM117+AN117+AO117+AP117+AQ117+AR117+AS117</f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22739</v>
      </c>
      <c r="AY117" s="15">
        <v>61</v>
      </c>
      <c r="AZ117" s="15">
        <v>0</v>
      </c>
    </row>
    <row r="118" spans="1:52" s="12" customFormat="1" ht="12.75">
      <c r="A118" s="1"/>
      <c r="B118" s="1"/>
      <c r="C118" s="14" t="s">
        <v>64</v>
      </c>
      <c r="D118" s="15">
        <f>SUM(D116:D117)</f>
        <v>9319</v>
      </c>
      <c r="E118" s="15">
        <f t="shared" ref="E118:AZ118" si="56">SUM(E116:E117)</f>
        <v>90285</v>
      </c>
      <c r="F118" s="15">
        <f t="shared" si="56"/>
        <v>9319</v>
      </c>
      <c r="G118" s="15">
        <f t="shared" si="56"/>
        <v>90285</v>
      </c>
      <c r="H118" s="15">
        <f t="shared" si="56"/>
        <v>0</v>
      </c>
      <c r="I118" s="15">
        <f t="shared" si="56"/>
        <v>0</v>
      </c>
      <c r="J118" s="15">
        <f t="shared" si="56"/>
        <v>0</v>
      </c>
      <c r="K118" s="15">
        <f t="shared" si="56"/>
        <v>0</v>
      </c>
      <c r="L118" s="15">
        <f t="shared" si="56"/>
        <v>0</v>
      </c>
      <c r="M118" s="15">
        <f t="shared" si="56"/>
        <v>0</v>
      </c>
      <c r="N118" s="15">
        <f t="shared" si="56"/>
        <v>0</v>
      </c>
      <c r="O118" s="15">
        <f t="shared" si="56"/>
        <v>0</v>
      </c>
      <c r="P118" s="15">
        <f t="shared" si="56"/>
        <v>0</v>
      </c>
      <c r="Q118" s="15">
        <f t="shared" si="56"/>
        <v>0</v>
      </c>
      <c r="R118" s="15">
        <f t="shared" si="56"/>
        <v>0</v>
      </c>
      <c r="S118" s="15">
        <f t="shared" si="56"/>
        <v>0</v>
      </c>
      <c r="T118" s="15">
        <f t="shared" si="56"/>
        <v>0</v>
      </c>
      <c r="U118" s="15">
        <f t="shared" si="56"/>
        <v>0</v>
      </c>
      <c r="V118" s="15">
        <f t="shared" si="56"/>
        <v>0</v>
      </c>
      <c r="W118" s="15">
        <f t="shared" si="56"/>
        <v>0</v>
      </c>
      <c r="X118" s="15">
        <f t="shared" si="56"/>
        <v>4130</v>
      </c>
      <c r="Y118" s="15">
        <f t="shared" si="56"/>
        <v>43418</v>
      </c>
      <c r="Z118" s="15">
        <f t="shared" si="56"/>
        <v>267</v>
      </c>
      <c r="AA118" s="15">
        <f t="shared" si="56"/>
        <v>2607</v>
      </c>
      <c r="AB118" s="15">
        <f t="shared" si="56"/>
        <v>3863</v>
      </c>
      <c r="AC118" s="15">
        <f t="shared" si="56"/>
        <v>40811</v>
      </c>
      <c r="AD118" s="15">
        <f t="shared" si="56"/>
        <v>0</v>
      </c>
      <c r="AE118" s="15">
        <f t="shared" si="56"/>
        <v>0</v>
      </c>
      <c r="AF118" s="15">
        <f t="shared" si="56"/>
        <v>0</v>
      </c>
      <c r="AG118" s="15">
        <f t="shared" si="56"/>
        <v>0</v>
      </c>
      <c r="AH118" s="15">
        <f t="shared" si="56"/>
        <v>0</v>
      </c>
      <c r="AI118" s="15">
        <f t="shared" si="56"/>
        <v>0</v>
      </c>
      <c r="AJ118" s="15">
        <f t="shared" si="56"/>
        <v>578062</v>
      </c>
      <c r="AK118" s="15">
        <f t="shared" si="56"/>
        <v>578062</v>
      </c>
      <c r="AL118" s="15">
        <f t="shared" si="56"/>
        <v>204908</v>
      </c>
      <c r="AM118" s="15">
        <f t="shared" si="56"/>
        <v>5738</v>
      </c>
      <c r="AN118" s="15">
        <f t="shared" si="56"/>
        <v>234365</v>
      </c>
      <c r="AO118" s="15">
        <f t="shared" si="56"/>
        <v>42614</v>
      </c>
      <c r="AP118" s="15">
        <f t="shared" si="56"/>
        <v>15978</v>
      </c>
      <c r="AQ118" s="15">
        <f t="shared" si="56"/>
        <v>0</v>
      </c>
      <c r="AR118" s="15">
        <f t="shared" si="56"/>
        <v>74459</v>
      </c>
      <c r="AS118" s="15">
        <f t="shared" si="56"/>
        <v>0</v>
      </c>
      <c r="AT118" s="15">
        <f t="shared" si="56"/>
        <v>317725</v>
      </c>
      <c r="AU118" s="15">
        <f t="shared" si="56"/>
        <v>102941</v>
      </c>
      <c r="AV118" s="15">
        <f t="shared" si="56"/>
        <v>0</v>
      </c>
      <c r="AW118" s="15">
        <f t="shared" si="56"/>
        <v>0</v>
      </c>
      <c r="AX118" s="15">
        <f t="shared" si="56"/>
        <v>22739</v>
      </c>
      <c r="AY118" s="15">
        <f t="shared" si="56"/>
        <v>61</v>
      </c>
      <c r="AZ118" s="15">
        <f t="shared" si="56"/>
        <v>0</v>
      </c>
    </row>
    <row r="119" spans="1:52" s="12" customFormat="1" ht="12.75">
      <c r="A119" s="1"/>
      <c r="B119" s="1"/>
      <c r="C119" s="14" t="s">
        <v>65</v>
      </c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</row>
    <row r="120" spans="1:52" s="12" customFormat="1" ht="12.75">
      <c r="A120" s="1">
        <f>A117+1</f>
        <v>74</v>
      </c>
      <c r="B120" s="1">
        <v>444</v>
      </c>
      <c r="C120" s="14" t="s">
        <v>161</v>
      </c>
      <c r="D120" s="15">
        <f>F120+P120</f>
        <v>6585</v>
      </c>
      <c r="E120" s="15">
        <f>G120+Q120</f>
        <v>64168</v>
      </c>
      <c r="F120" s="15">
        <v>6585</v>
      </c>
      <c r="G120" s="15">
        <v>64168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f>Z120+AB120+AD120</f>
        <v>1700</v>
      </c>
      <c r="Y120" s="15">
        <f>AA120+AC120+AE120</f>
        <v>21144</v>
      </c>
      <c r="Z120" s="15">
        <v>0</v>
      </c>
      <c r="AA120" s="15">
        <v>0</v>
      </c>
      <c r="AB120" s="15">
        <v>1700</v>
      </c>
      <c r="AC120" s="15">
        <v>21144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f>AK120+AV120</f>
        <v>409095</v>
      </c>
      <c r="AK120" s="15">
        <f>AL120+AM120+AN120+AO120+AP120+AQ120+AR120+AS120</f>
        <v>409095</v>
      </c>
      <c r="AL120" s="15">
        <v>53385</v>
      </c>
      <c r="AM120" s="15">
        <v>54886</v>
      </c>
      <c r="AN120" s="15">
        <v>220497</v>
      </c>
      <c r="AO120" s="15">
        <v>27063</v>
      </c>
      <c r="AP120" s="15">
        <v>126</v>
      </c>
      <c r="AQ120" s="15">
        <v>17024</v>
      </c>
      <c r="AR120" s="15">
        <v>36114</v>
      </c>
      <c r="AS120" s="15">
        <v>0</v>
      </c>
      <c r="AT120" s="15">
        <v>154630</v>
      </c>
      <c r="AU120" s="15">
        <v>85537</v>
      </c>
      <c r="AV120" s="15">
        <v>0</v>
      </c>
      <c r="AW120" s="15">
        <v>0</v>
      </c>
      <c r="AX120" s="15">
        <v>14498</v>
      </c>
      <c r="AY120" s="15">
        <v>1</v>
      </c>
      <c r="AZ120" s="15">
        <v>0</v>
      </c>
    </row>
    <row r="121" spans="1:52" s="12" customFormat="1" ht="12.75">
      <c r="A121" s="1">
        <f>A120+1</f>
        <v>75</v>
      </c>
      <c r="B121" s="1">
        <v>728</v>
      </c>
      <c r="C121" s="14" t="s">
        <v>162</v>
      </c>
      <c r="D121" s="15">
        <f>F121+P121</f>
        <v>0</v>
      </c>
      <c r="E121" s="15">
        <f>G121+Q121</f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f>Z121+AB121+AD121</f>
        <v>0</v>
      </c>
      <c r="Y121" s="15">
        <f>AA121+AC121+AE121</f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0</v>
      </c>
      <c r="AF121" s="15">
        <v>0</v>
      </c>
      <c r="AG121" s="15">
        <v>0</v>
      </c>
      <c r="AH121" s="15">
        <v>0</v>
      </c>
      <c r="AI121" s="15">
        <v>0</v>
      </c>
      <c r="AJ121" s="15">
        <f>AK121+AV121</f>
        <v>1000</v>
      </c>
      <c r="AK121" s="15">
        <f>AL121+AM121+AN121+AO121+AP121+AQ121+AR121+AS121</f>
        <v>1000</v>
      </c>
      <c r="AL121" s="15">
        <v>0</v>
      </c>
      <c r="AM121" s="15">
        <v>0</v>
      </c>
      <c r="AN121" s="15">
        <v>1000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500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</row>
    <row r="122" spans="1:52" s="12" customFormat="1" ht="12.75">
      <c r="A122" s="1"/>
      <c r="B122" s="1"/>
      <c r="C122" s="14" t="s">
        <v>66</v>
      </c>
      <c r="D122" s="15">
        <f>SUM(D120:D121)</f>
        <v>6585</v>
      </c>
      <c r="E122" s="15">
        <f t="shared" ref="E122:AZ122" si="57">SUM(E120:E121)</f>
        <v>64168</v>
      </c>
      <c r="F122" s="15">
        <f t="shared" si="57"/>
        <v>6585</v>
      </c>
      <c r="G122" s="15">
        <f t="shared" si="57"/>
        <v>64168</v>
      </c>
      <c r="H122" s="15">
        <f t="shared" si="57"/>
        <v>0</v>
      </c>
      <c r="I122" s="15">
        <f t="shared" si="57"/>
        <v>0</v>
      </c>
      <c r="J122" s="15">
        <f t="shared" si="57"/>
        <v>0</v>
      </c>
      <c r="K122" s="15">
        <f t="shared" si="57"/>
        <v>0</v>
      </c>
      <c r="L122" s="15">
        <f t="shared" si="57"/>
        <v>0</v>
      </c>
      <c r="M122" s="15">
        <f t="shared" si="57"/>
        <v>0</v>
      </c>
      <c r="N122" s="15">
        <f t="shared" si="57"/>
        <v>0</v>
      </c>
      <c r="O122" s="15">
        <f t="shared" si="57"/>
        <v>0</v>
      </c>
      <c r="P122" s="15">
        <f t="shared" si="57"/>
        <v>0</v>
      </c>
      <c r="Q122" s="15">
        <f t="shared" si="57"/>
        <v>0</v>
      </c>
      <c r="R122" s="15">
        <f t="shared" si="57"/>
        <v>0</v>
      </c>
      <c r="S122" s="15">
        <f t="shared" si="57"/>
        <v>0</v>
      </c>
      <c r="T122" s="15">
        <f t="shared" si="57"/>
        <v>0</v>
      </c>
      <c r="U122" s="15">
        <f t="shared" si="57"/>
        <v>0</v>
      </c>
      <c r="V122" s="15">
        <f t="shared" si="57"/>
        <v>0</v>
      </c>
      <c r="W122" s="15">
        <f t="shared" si="57"/>
        <v>0</v>
      </c>
      <c r="X122" s="15">
        <f t="shared" si="57"/>
        <v>1700</v>
      </c>
      <c r="Y122" s="15">
        <f t="shared" si="57"/>
        <v>21144</v>
      </c>
      <c r="Z122" s="15">
        <f t="shared" si="57"/>
        <v>0</v>
      </c>
      <c r="AA122" s="15">
        <f t="shared" si="57"/>
        <v>0</v>
      </c>
      <c r="AB122" s="15">
        <f t="shared" si="57"/>
        <v>1700</v>
      </c>
      <c r="AC122" s="15">
        <f t="shared" si="57"/>
        <v>21144</v>
      </c>
      <c r="AD122" s="15">
        <f t="shared" si="57"/>
        <v>0</v>
      </c>
      <c r="AE122" s="15">
        <f t="shared" si="57"/>
        <v>0</v>
      </c>
      <c r="AF122" s="15">
        <f t="shared" si="57"/>
        <v>0</v>
      </c>
      <c r="AG122" s="15">
        <f t="shared" si="57"/>
        <v>0</v>
      </c>
      <c r="AH122" s="15">
        <f t="shared" si="57"/>
        <v>0</v>
      </c>
      <c r="AI122" s="15">
        <f t="shared" si="57"/>
        <v>0</v>
      </c>
      <c r="AJ122" s="15">
        <f t="shared" si="57"/>
        <v>410095</v>
      </c>
      <c r="AK122" s="15">
        <f t="shared" si="57"/>
        <v>410095</v>
      </c>
      <c r="AL122" s="15">
        <f t="shared" si="57"/>
        <v>53385</v>
      </c>
      <c r="AM122" s="15">
        <f t="shared" si="57"/>
        <v>54886</v>
      </c>
      <c r="AN122" s="15">
        <f t="shared" si="57"/>
        <v>221497</v>
      </c>
      <c r="AO122" s="15">
        <f t="shared" si="57"/>
        <v>27063</v>
      </c>
      <c r="AP122" s="15">
        <f t="shared" si="57"/>
        <v>126</v>
      </c>
      <c r="AQ122" s="15">
        <f t="shared" si="57"/>
        <v>17024</v>
      </c>
      <c r="AR122" s="15">
        <f t="shared" si="57"/>
        <v>36114</v>
      </c>
      <c r="AS122" s="15">
        <f t="shared" si="57"/>
        <v>0</v>
      </c>
      <c r="AT122" s="15">
        <f t="shared" si="57"/>
        <v>154630</v>
      </c>
      <c r="AU122" s="15">
        <f t="shared" si="57"/>
        <v>86037</v>
      </c>
      <c r="AV122" s="15">
        <f t="shared" si="57"/>
        <v>0</v>
      </c>
      <c r="AW122" s="15">
        <f t="shared" si="57"/>
        <v>0</v>
      </c>
      <c r="AX122" s="15">
        <f t="shared" si="57"/>
        <v>14498</v>
      </c>
      <c r="AY122" s="15">
        <f t="shared" si="57"/>
        <v>1</v>
      </c>
      <c r="AZ122" s="15">
        <f t="shared" si="57"/>
        <v>0</v>
      </c>
    </row>
    <row r="123" spans="1:52" s="12" customFormat="1" ht="12.75">
      <c r="A123" s="1"/>
      <c r="B123" s="1"/>
      <c r="C123" s="14" t="s">
        <v>67</v>
      </c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</row>
    <row r="124" spans="1:52" s="12" customFormat="1" ht="12.75">
      <c r="A124" s="1">
        <f>A121+1</f>
        <v>76</v>
      </c>
      <c r="B124" s="1">
        <v>445</v>
      </c>
      <c r="C124" s="14" t="s">
        <v>163</v>
      </c>
      <c r="D124" s="15">
        <f>F124+P124</f>
        <v>3673</v>
      </c>
      <c r="E124" s="15">
        <f>G124+Q124</f>
        <v>35828</v>
      </c>
      <c r="F124" s="15">
        <v>3673</v>
      </c>
      <c r="G124" s="15">
        <v>35828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f>Z124+AB124+AD124</f>
        <v>1800</v>
      </c>
      <c r="Y124" s="15">
        <f>AA124+AC124+AE124</f>
        <v>17290</v>
      </c>
      <c r="Z124" s="15">
        <v>0</v>
      </c>
      <c r="AA124" s="15">
        <v>0</v>
      </c>
      <c r="AB124" s="15">
        <v>1532</v>
      </c>
      <c r="AC124" s="15">
        <v>15067</v>
      </c>
      <c r="AD124" s="15">
        <v>268</v>
      </c>
      <c r="AE124" s="15">
        <v>2223</v>
      </c>
      <c r="AF124" s="15">
        <v>0</v>
      </c>
      <c r="AG124" s="15">
        <v>0</v>
      </c>
      <c r="AH124" s="15">
        <v>0</v>
      </c>
      <c r="AI124" s="15">
        <v>0</v>
      </c>
      <c r="AJ124" s="15">
        <f>AK124+AV124</f>
        <v>264689</v>
      </c>
      <c r="AK124" s="15">
        <f>AL124+AM124+AN124+AO124+AP124+AQ124+AR124+AS124</f>
        <v>264689</v>
      </c>
      <c r="AL124" s="15">
        <v>32371</v>
      </c>
      <c r="AM124" s="15">
        <v>49428</v>
      </c>
      <c r="AN124" s="15">
        <v>145773</v>
      </c>
      <c r="AO124" s="15">
        <v>16940</v>
      </c>
      <c r="AP124" s="15">
        <v>5321</v>
      </c>
      <c r="AQ124" s="15">
        <v>0</v>
      </c>
      <c r="AR124" s="15">
        <v>14856</v>
      </c>
      <c r="AS124" s="15">
        <v>0</v>
      </c>
      <c r="AT124" s="15">
        <v>57749</v>
      </c>
      <c r="AU124" s="15">
        <v>53543</v>
      </c>
      <c r="AV124" s="15">
        <v>0</v>
      </c>
      <c r="AW124" s="15">
        <v>0</v>
      </c>
      <c r="AX124" s="15">
        <v>9075</v>
      </c>
      <c r="AY124" s="15">
        <v>11</v>
      </c>
      <c r="AZ124" s="15">
        <v>0</v>
      </c>
    </row>
    <row r="125" spans="1:52" s="12" customFormat="1" ht="12.75">
      <c r="A125" s="1"/>
      <c r="B125" s="1"/>
      <c r="C125" s="14" t="s">
        <v>68</v>
      </c>
      <c r="D125" s="15">
        <f>SUM(D124)</f>
        <v>3673</v>
      </c>
      <c r="E125" s="15">
        <f t="shared" ref="E125:AZ125" si="58">SUM(E124)</f>
        <v>35828</v>
      </c>
      <c r="F125" s="15">
        <f t="shared" si="58"/>
        <v>3673</v>
      </c>
      <c r="G125" s="15">
        <f t="shared" si="58"/>
        <v>35828</v>
      </c>
      <c r="H125" s="15">
        <f t="shared" si="58"/>
        <v>0</v>
      </c>
      <c r="I125" s="15">
        <f t="shared" si="58"/>
        <v>0</v>
      </c>
      <c r="J125" s="15">
        <f t="shared" si="58"/>
        <v>0</v>
      </c>
      <c r="K125" s="15">
        <f t="shared" si="58"/>
        <v>0</v>
      </c>
      <c r="L125" s="15">
        <f t="shared" si="58"/>
        <v>0</v>
      </c>
      <c r="M125" s="15">
        <f t="shared" si="58"/>
        <v>0</v>
      </c>
      <c r="N125" s="15">
        <f t="shared" si="58"/>
        <v>0</v>
      </c>
      <c r="O125" s="15">
        <f t="shared" si="58"/>
        <v>0</v>
      </c>
      <c r="P125" s="15">
        <f t="shared" si="58"/>
        <v>0</v>
      </c>
      <c r="Q125" s="15">
        <f t="shared" si="58"/>
        <v>0</v>
      </c>
      <c r="R125" s="15">
        <f t="shared" si="58"/>
        <v>0</v>
      </c>
      <c r="S125" s="15">
        <f t="shared" si="58"/>
        <v>0</v>
      </c>
      <c r="T125" s="15">
        <f t="shared" si="58"/>
        <v>0</v>
      </c>
      <c r="U125" s="15">
        <f t="shared" si="58"/>
        <v>0</v>
      </c>
      <c r="V125" s="15">
        <f t="shared" si="58"/>
        <v>0</v>
      </c>
      <c r="W125" s="15">
        <f t="shared" si="58"/>
        <v>0</v>
      </c>
      <c r="X125" s="15">
        <f t="shared" si="58"/>
        <v>1800</v>
      </c>
      <c r="Y125" s="15">
        <f t="shared" si="58"/>
        <v>17290</v>
      </c>
      <c r="Z125" s="15">
        <f t="shared" si="58"/>
        <v>0</v>
      </c>
      <c r="AA125" s="15">
        <f t="shared" si="58"/>
        <v>0</v>
      </c>
      <c r="AB125" s="15">
        <f t="shared" si="58"/>
        <v>1532</v>
      </c>
      <c r="AC125" s="15">
        <f t="shared" si="58"/>
        <v>15067</v>
      </c>
      <c r="AD125" s="15">
        <f t="shared" si="58"/>
        <v>268</v>
      </c>
      <c r="AE125" s="15">
        <f t="shared" si="58"/>
        <v>2223</v>
      </c>
      <c r="AF125" s="15">
        <f t="shared" si="58"/>
        <v>0</v>
      </c>
      <c r="AG125" s="15">
        <f t="shared" si="58"/>
        <v>0</v>
      </c>
      <c r="AH125" s="15">
        <f t="shared" si="58"/>
        <v>0</v>
      </c>
      <c r="AI125" s="15">
        <f t="shared" si="58"/>
        <v>0</v>
      </c>
      <c r="AJ125" s="15">
        <f t="shared" si="58"/>
        <v>264689</v>
      </c>
      <c r="AK125" s="15">
        <f t="shared" si="58"/>
        <v>264689</v>
      </c>
      <c r="AL125" s="15">
        <f t="shared" si="58"/>
        <v>32371</v>
      </c>
      <c r="AM125" s="15">
        <f t="shared" si="58"/>
        <v>49428</v>
      </c>
      <c r="AN125" s="15">
        <f t="shared" si="58"/>
        <v>145773</v>
      </c>
      <c r="AO125" s="15">
        <f t="shared" si="58"/>
        <v>16940</v>
      </c>
      <c r="AP125" s="15">
        <f t="shared" si="58"/>
        <v>5321</v>
      </c>
      <c r="AQ125" s="15">
        <f t="shared" si="58"/>
        <v>0</v>
      </c>
      <c r="AR125" s="15">
        <f t="shared" si="58"/>
        <v>14856</v>
      </c>
      <c r="AS125" s="15">
        <f t="shared" si="58"/>
        <v>0</v>
      </c>
      <c r="AT125" s="15">
        <f t="shared" si="58"/>
        <v>57749</v>
      </c>
      <c r="AU125" s="15">
        <f t="shared" si="58"/>
        <v>53543</v>
      </c>
      <c r="AV125" s="15">
        <f t="shared" si="58"/>
        <v>0</v>
      </c>
      <c r="AW125" s="15">
        <f t="shared" si="58"/>
        <v>0</v>
      </c>
      <c r="AX125" s="15">
        <f t="shared" si="58"/>
        <v>9075</v>
      </c>
      <c r="AY125" s="15">
        <f t="shared" si="58"/>
        <v>11</v>
      </c>
      <c r="AZ125" s="15">
        <f t="shared" si="58"/>
        <v>0</v>
      </c>
    </row>
    <row r="126" spans="1:52" s="12" customFormat="1" ht="12.75">
      <c r="A126" s="1"/>
      <c r="B126" s="1"/>
      <c r="C126" s="14" t="s">
        <v>69</v>
      </c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</row>
    <row r="127" spans="1:52" s="12" customFormat="1" ht="12.75">
      <c r="A127" s="1">
        <f>A124+1</f>
        <v>77</v>
      </c>
      <c r="B127" s="1">
        <v>295</v>
      </c>
      <c r="C127" s="14" t="s">
        <v>293</v>
      </c>
      <c r="D127" s="15">
        <f>F127+P127</f>
        <v>12125</v>
      </c>
      <c r="E127" s="15">
        <f>G127+Q127</f>
        <v>111976</v>
      </c>
      <c r="F127" s="15">
        <v>11998</v>
      </c>
      <c r="G127" s="15">
        <v>110744</v>
      </c>
      <c r="H127" s="15">
        <v>200</v>
      </c>
      <c r="I127" s="15">
        <v>2400</v>
      </c>
      <c r="J127" s="15">
        <v>0</v>
      </c>
      <c r="K127" s="15">
        <v>0</v>
      </c>
      <c r="L127" s="15">
        <v>0</v>
      </c>
      <c r="M127" s="15">
        <v>0</v>
      </c>
      <c r="N127" s="15">
        <v>994</v>
      </c>
      <c r="O127" s="15">
        <v>8658</v>
      </c>
      <c r="P127" s="15">
        <v>127</v>
      </c>
      <c r="Q127" s="15">
        <v>1232</v>
      </c>
      <c r="R127" s="15">
        <v>0</v>
      </c>
      <c r="S127" s="15">
        <v>0</v>
      </c>
      <c r="T127" s="15">
        <v>127</v>
      </c>
      <c r="U127" s="15">
        <v>1232</v>
      </c>
      <c r="V127" s="15">
        <v>0</v>
      </c>
      <c r="W127" s="15">
        <v>0</v>
      </c>
      <c r="X127" s="15">
        <f>Z127+AB127+AD127</f>
        <v>3780</v>
      </c>
      <c r="Y127" s="15">
        <f>AA127+AC127+AE127</f>
        <v>34542</v>
      </c>
      <c r="Z127" s="15">
        <v>0</v>
      </c>
      <c r="AA127" s="15">
        <v>0</v>
      </c>
      <c r="AB127" s="15">
        <v>3780</v>
      </c>
      <c r="AC127" s="15">
        <v>34542</v>
      </c>
      <c r="AD127" s="15">
        <v>0</v>
      </c>
      <c r="AE127" s="15">
        <v>0</v>
      </c>
      <c r="AF127" s="15">
        <v>0</v>
      </c>
      <c r="AG127" s="15">
        <v>0</v>
      </c>
      <c r="AH127" s="15">
        <v>290</v>
      </c>
      <c r="AI127" s="15">
        <v>950</v>
      </c>
      <c r="AJ127" s="15">
        <f>AK127+AV127</f>
        <v>510817</v>
      </c>
      <c r="AK127" s="15">
        <f>AL127+AM127+AN127+AO127+AP127+AQ127+AR127+AS127</f>
        <v>510817</v>
      </c>
      <c r="AL127" s="15">
        <v>118645</v>
      </c>
      <c r="AM127" s="15">
        <v>5164</v>
      </c>
      <c r="AN127" s="15">
        <v>317528</v>
      </c>
      <c r="AO127" s="15">
        <v>46509</v>
      </c>
      <c r="AP127" s="15">
        <v>3446</v>
      </c>
      <c r="AQ127" s="15">
        <v>0</v>
      </c>
      <c r="AR127" s="15">
        <v>19525</v>
      </c>
      <c r="AS127" s="15">
        <v>0</v>
      </c>
      <c r="AT127" s="15">
        <v>52067</v>
      </c>
      <c r="AU127" s="15">
        <v>112351</v>
      </c>
      <c r="AV127" s="15">
        <v>0</v>
      </c>
      <c r="AW127" s="15">
        <v>0</v>
      </c>
      <c r="AX127" s="15">
        <v>27173</v>
      </c>
      <c r="AY127" s="15">
        <v>48</v>
      </c>
      <c r="AZ127" s="15">
        <v>0</v>
      </c>
    </row>
    <row r="128" spans="1:52" s="12" customFormat="1" ht="12.75">
      <c r="A128" s="1"/>
      <c r="B128" s="1"/>
      <c r="C128" s="14" t="s">
        <v>70</v>
      </c>
      <c r="D128" s="15">
        <f>SUM(D127)</f>
        <v>12125</v>
      </c>
      <c r="E128" s="15">
        <f t="shared" ref="E128:AZ128" si="59">SUM(E127)</f>
        <v>111976</v>
      </c>
      <c r="F128" s="15">
        <f t="shared" si="59"/>
        <v>11998</v>
      </c>
      <c r="G128" s="15">
        <f t="shared" si="59"/>
        <v>110744</v>
      </c>
      <c r="H128" s="15">
        <f t="shared" si="59"/>
        <v>200</v>
      </c>
      <c r="I128" s="15">
        <f t="shared" si="59"/>
        <v>2400</v>
      </c>
      <c r="J128" s="15">
        <f t="shared" si="59"/>
        <v>0</v>
      </c>
      <c r="K128" s="15">
        <f t="shared" si="59"/>
        <v>0</v>
      </c>
      <c r="L128" s="15">
        <f t="shared" si="59"/>
        <v>0</v>
      </c>
      <c r="M128" s="15">
        <f t="shared" si="59"/>
        <v>0</v>
      </c>
      <c r="N128" s="15">
        <f t="shared" si="59"/>
        <v>994</v>
      </c>
      <c r="O128" s="15">
        <f t="shared" si="59"/>
        <v>8658</v>
      </c>
      <c r="P128" s="15">
        <f t="shared" si="59"/>
        <v>127</v>
      </c>
      <c r="Q128" s="15">
        <f t="shared" si="59"/>
        <v>1232</v>
      </c>
      <c r="R128" s="15">
        <f t="shared" si="59"/>
        <v>0</v>
      </c>
      <c r="S128" s="15">
        <f t="shared" si="59"/>
        <v>0</v>
      </c>
      <c r="T128" s="15">
        <f t="shared" si="59"/>
        <v>127</v>
      </c>
      <c r="U128" s="15">
        <f t="shared" si="59"/>
        <v>1232</v>
      </c>
      <c r="V128" s="15">
        <f t="shared" si="59"/>
        <v>0</v>
      </c>
      <c r="W128" s="15">
        <f t="shared" si="59"/>
        <v>0</v>
      </c>
      <c r="X128" s="15">
        <f t="shared" si="59"/>
        <v>3780</v>
      </c>
      <c r="Y128" s="15">
        <f t="shared" si="59"/>
        <v>34542</v>
      </c>
      <c r="Z128" s="15">
        <f t="shared" si="59"/>
        <v>0</v>
      </c>
      <c r="AA128" s="15">
        <f t="shared" si="59"/>
        <v>0</v>
      </c>
      <c r="AB128" s="15">
        <f t="shared" si="59"/>
        <v>3780</v>
      </c>
      <c r="AC128" s="15">
        <f t="shared" si="59"/>
        <v>34542</v>
      </c>
      <c r="AD128" s="15">
        <f t="shared" si="59"/>
        <v>0</v>
      </c>
      <c r="AE128" s="15">
        <f t="shared" si="59"/>
        <v>0</v>
      </c>
      <c r="AF128" s="15">
        <f t="shared" si="59"/>
        <v>0</v>
      </c>
      <c r="AG128" s="15">
        <f t="shared" si="59"/>
        <v>0</v>
      </c>
      <c r="AH128" s="15">
        <f t="shared" si="59"/>
        <v>290</v>
      </c>
      <c r="AI128" s="15">
        <f t="shared" si="59"/>
        <v>950</v>
      </c>
      <c r="AJ128" s="15">
        <f t="shared" si="59"/>
        <v>510817</v>
      </c>
      <c r="AK128" s="15">
        <f t="shared" si="59"/>
        <v>510817</v>
      </c>
      <c r="AL128" s="15">
        <f t="shared" si="59"/>
        <v>118645</v>
      </c>
      <c r="AM128" s="15">
        <f t="shared" si="59"/>
        <v>5164</v>
      </c>
      <c r="AN128" s="15">
        <f t="shared" si="59"/>
        <v>317528</v>
      </c>
      <c r="AO128" s="15">
        <f t="shared" si="59"/>
        <v>46509</v>
      </c>
      <c r="AP128" s="15">
        <f t="shared" si="59"/>
        <v>3446</v>
      </c>
      <c r="AQ128" s="15">
        <f t="shared" si="59"/>
        <v>0</v>
      </c>
      <c r="AR128" s="15">
        <f t="shared" si="59"/>
        <v>19525</v>
      </c>
      <c r="AS128" s="15">
        <f t="shared" si="59"/>
        <v>0</v>
      </c>
      <c r="AT128" s="15">
        <f t="shared" si="59"/>
        <v>52067</v>
      </c>
      <c r="AU128" s="15">
        <f t="shared" si="59"/>
        <v>112351</v>
      </c>
      <c r="AV128" s="15">
        <f t="shared" si="59"/>
        <v>0</v>
      </c>
      <c r="AW128" s="15">
        <f t="shared" si="59"/>
        <v>0</v>
      </c>
      <c r="AX128" s="15">
        <f t="shared" si="59"/>
        <v>27173</v>
      </c>
      <c r="AY128" s="15">
        <f t="shared" si="59"/>
        <v>48</v>
      </c>
      <c r="AZ128" s="15">
        <f t="shared" si="59"/>
        <v>0</v>
      </c>
    </row>
    <row r="129" spans="1:52" s="12" customFormat="1" ht="12.75">
      <c r="A129" s="1"/>
      <c r="B129" s="1"/>
      <c r="C129" s="14" t="s">
        <v>71</v>
      </c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</row>
    <row r="130" spans="1:52" s="12" customFormat="1" ht="12.75">
      <c r="A130" s="1">
        <f>A127+1</f>
        <v>78</v>
      </c>
      <c r="B130" s="1">
        <v>403</v>
      </c>
      <c r="C130" s="14" t="s">
        <v>164</v>
      </c>
      <c r="D130" s="15">
        <f>F130+P130</f>
        <v>3705</v>
      </c>
      <c r="E130" s="15">
        <f>G130+Q130</f>
        <v>35618</v>
      </c>
      <c r="F130" s="15">
        <v>3705</v>
      </c>
      <c r="G130" s="15">
        <v>35618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f>Z130+AB130+AD130</f>
        <v>530</v>
      </c>
      <c r="Y130" s="15">
        <f>AA130+AC130+AE130</f>
        <v>6300</v>
      </c>
      <c r="Z130" s="15">
        <v>530</v>
      </c>
      <c r="AA130" s="15">
        <v>6300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f>AK130+AV130</f>
        <v>233264</v>
      </c>
      <c r="AK130" s="15">
        <f>AL130+AM130+AN130+AO130+AP130+AQ130+AR130+AS130</f>
        <v>233264</v>
      </c>
      <c r="AL130" s="15">
        <v>73232</v>
      </c>
      <c r="AM130" s="15">
        <v>0</v>
      </c>
      <c r="AN130" s="15">
        <v>111177</v>
      </c>
      <c r="AO130" s="15">
        <v>14929</v>
      </c>
      <c r="AP130" s="15">
        <v>3545</v>
      </c>
      <c r="AQ130" s="15">
        <v>0</v>
      </c>
      <c r="AR130" s="15">
        <v>30381</v>
      </c>
      <c r="AS130" s="15">
        <v>0</v>
      </c>
      <c r="AT130" s="15">
        <v>104809</v>
      </c>
      <c r="AU130" s="15">
        <v>47186</v>
      </c>
      <c r="AV130" s="15">
        <v>0</v>
      </c>
      <c r="AW130" s="15">
        <v>0</v>
      </c>
      <c r="AX130" s="15">
        <v>7998</v>
      </c>
      <c r="AY130" s="15">
        <v>0</v>
      </c>
      <c r="AZ130" s="15">
        <v>0</v>
      </c>
    </row>
    <row r="131" spans="1:52" s="12" customFormat="1" ht="12.75">
      <c r="A131" s="1"/>
      <c r="B131" s="1"/>
      <c r="C131" s="14" t="s">
        <v>72</v>
      </c>
      <c r="D131" s="15">
        <f>SUM(D130)</f>
        <v>3705</v>
      </c>
      <c r="E131" s="15">
        <f t="shared" ref="E131:AZ131" si="60">SUM(E130)</f>
        <v>35618</v>
      </c>
      <c r="F131" s="15">
        <f t="shared" si="60"/>
        <v>3705</v>
      </c>
      <c r="G131" s="15">
        <f t="shared" si="60"/>
        <v>35618</v>
      </c>
      <c r="H131" s="15">
        <f t="shared" si="60"/>
        <v>0</v>
      </c>
      <c r="I131" s="15">
        <f t="shared" si="60"/>
        <v>0</v>
      </c>
      <c r="J131" s="15">
        <f t="shared" si="60"/>
        <v>0</v>
      </c>
      <c r="K131" s="15">
        <f t="shared" si="60"/>
        <v>0</v>
      </c>
      <c r="L131" s="15">
        <f t="shared" si="60"/>
        <v>0</v>
      </c>
      <c r="M131" s="15">
        <f t="shared" si="60"/>
        <v>0</v>
      </c>
      <c r="N131" s="15">
        <f t="shared" si="60"/>
        <v>0</v>
      </c>
      <c r="O131" s="15">
        <f t="shared" si="60"/>
        <v>0</v>
      </c>
      <c r="P131" s="15">
        <f t="shared" si="60"/>
        <v>0</v>
      </c>
      <c r="Q131" s="15">
        <f t="shared" si="60"/>
        <v>0</v>
      </c>
      <c r="R131" s="15">
        <f t="shared" si="60"/>
        <v>0</v>
      </c>
      <c r="S131" s="15">
        <f t="shared" si="60"/>
        <v>0</v>
      </c>
      <c r="T131" s="15">
        <f t="shared" si="60"/>
        <v>0</v>
      </c>
      <c r="U131" s="15">
        <f t="shared" si="60"/>
        <v>0</v>
      </c>
      <c r="V131" s="15">
        <f t="shared" si="60"/>
        <v>0</v>
      </c>
      <c r="W131" s="15">
        <f t="shared" si="60"/>
        <v>0</v>
      </c>
      <c r="X131" s="15">
        <f t="shared" si="60"/>
        <v>530</v>
      </c>
      <c r="Y131" s="15">
        <f t="shared" si="60"/>
        <v>6300</v>
      </c>
      <c r="Z131" s="15">
        <f t="shared" si="60"/>
        <v>530</v>
      </c>
      <c r="AA131" s="15">
        <f t="shared" si="60"/>
        <v>6300</v>
      </c>
      <c r="AB131" s="15">
        <f t="shared" si="60"/>
        <v>0</v>
      </c>
      <c r="AC131" s="15">
        <f t="shared" si="60"/>
        <v>0</v>
      </c>
      <c r="AD131" s="15">
        <f t="shared" si="60"/>
        <v>0</v>
      </c>
      <c r="AE131" s="15">
        <f t="shared" si="60"/>
        <v>0</v>
      </c>
      <c r="AF131" s="15">
        <f t="shared" si="60"/>
        <v>0</v>
      </c>
      <c r="AG131" s="15">
        <f t="shared" si="60"/>
        <v>0</v>
      </c>
      <c r="AH131" s="15">
        <f t="shared" si="60"/>
        <v>0</v>
      </c>
      <c r="AI131" s="15">
        <f t="shared" si="60"/>
        <v>0</v>
      </c>
      <c r="AJ131" s="15">
        <f t="shared" si="60"/>
        <v>233264</v>
      </c>
      <c r="AK131" s="15">
        <f t="shared" si="60"/>
        <v>233264</v>
      </c>
      <c r="AL131" s="15">
        <f t="shared" si="60"/>
        <v>73232</v>
      </c>
      <c r="AM131" s="15">
        <f t="shared" si="60"/>
        <v>0</v>
      </c>
      <c r="AN131" s="15">
        <f t="shared" si="60"/>
        <v>111177</v>
      </c>
      <c r="AO131" s="15">
        <f t="shared" si="60"/>
        <v>14929</v>
      </c>
      <c r="AP131" s="15">
        <f t="shared" si="60"/>
        <v>3545</v>
      </c>
      <c r="AQ131" s="15">
        <f t="shared" si="60"/>
        <v>0</v>
      </c>
      <c r="AR131" s="15">
        <f t="shared" si="60"/>
        <v>30381</v>
      </c>
      <c r="AS131" s="15">
        <f t="shared" si="60"/>
        <v>0</v>
      </c>
      <c r="AT131" s="15">
        <f t="shared" si="60"/>
        <v>104809</v>
      </c>
      <c r="AU131" s="15">
        <f t="shared" si="60"/>
        <v>47186</v>
      </c>
      <c r="AV131" s="15">
        <f t="shared" si="60"/>
        <v>0</v>
      </c>
      <c r="AW131" s="15">
        <f t="shared" si="60"/>
        <v>0</v>
      </c>
      <c r="AX131" s="15">
        <f t="shared" si="60"/>
        <v>7998</v>
      </c>
      <c r="AY131" s="15">
        <f t="shared" si="60"/>
        <v>0</v>
      </c>
      <c r="AZ131" s="15">
        <f t="shared" si="60"/>
        <v>0</v>
      </c>
    </row>
    <row r="132" spans="1:52" s="12" customFormat="1" ht="12.75">
      <c r="A132" s="1"/>
      <c r="B132" s="1"/>
      <c r="C132" s="14" t="s">
        <v>73</v>
      </c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</row>
    <row r="133" spans="1:52" s="12" customFormat="1" ht="12.75">
      <c r="A133" s="1">
        <f>A130+1</f>
        <v>79</v>
      </c>
      <c r="B133" s="1">
        <v>315</v>
      </c>
      <c r="C133" s="14" t="s">
        <v>294</v>
      </c>
      <c r="D133" s="15">
        <f t="shared" ref="D133:E135" si="61">F133+P133</f>
        <v>7073</v>
      </c>
      <c r="E133" s="15">
        <f t="shared" si="61"/>
        <v>62981</v>
      </c>
      <c r="F133" s="15">
        <v>7073</v>
      </c>
      <c r="G133" s="15">
        <v>62981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f t="shared" ref="X133:Y135" si="62">Z133+AB133+AD133</f>
        <v>3100</v>
      </c>
      <c r="Y133" s="15">
        <f t="shared" si="62"/>
        <v>29893</v>
      </c>
      <c r="Z133" s="15">
        <v>84</v>
      </c>
      <c r="AA133" s="15">
        <v>401</v>
      </c>
      <c r="AB133" s="15">
        <v>2816</v>
      </c>
      <c r="AC133" s="15">
        <v>27906</v>
      </c>
      <c r="AD133" s="15">
        <v>200</v>
      </c>
      <c r="AE133" s="15">
        <v>1586</v>
      </c>
      <c r="AF133" s="15">
        <v>0</v>
      </c>
      <c r="AG133" s="15">
        <v>0</v>
      </c>
      <c r="AH133" s="15">
        <v>0</v>
      </c>
      <c r="AI133" s="15">
        <v>0</v>
      </c>
      <c r="AJ133" s="15">
        <f>AK133+AV133</f>
        <v>497638</v>
      </c>
      <c r="AK133" s="15">
        <f>AL133+AM133+AN133+AO133+AP133+AQ133+AR133+AS133</f>
        <v>497638</v>
      </c>
      <c r="AL133" s="15">
        <v>172172</v>
      </c>
      <c r="AM133" s="15">
        <v>9181</v>
      </c>
      <c r="AN133" s="15">
        <v>232712</v>
      </c>
      <c r="AO133" s="15">
        <v>37486</v>
      </c>
      <c r="AP133" s="15">
        <v>6885</v>
      </c>
      <c r="AQ133" s="15">
        <v>259</v>
      </c>
      <c r="AR133" s="15">
        <v>38943</v>
      </c>
      <c r="AS133" s="15">
        <v>0</v>
      </c>
      <c r="AT133" s="15">
        <v>209346</v>
      </c>
      <c r="AU133" s="15">
        <v>90552</v>
      </c>
      <c r="AV133" s="15">
        <v>0</v>
      </c>
      <c r="AW133" s="15">
        <v>0</v>
      </c>
      <c r="AX133" s="15">
        <v>18783</v>
      </c>
      <c r="AY133" s="15">
        <v>36</v>
      </c>
      <c r="AZ133" s="15">
        <v>0</v>
      </c>
    </row>
    <row r="134" spans="1:52" s="12" customFormat="1" ht="12.75">
      <c r="A134" s="1">
        <f>A133+1</f>
        <v>80</v>
      </c>
      <c r="B134" s="1">
        <v>647</v>
      </c>
      <c r="C134" s="14" t="s">
        <v>165</v>
      </c>
      <c r="D134" s="15">
        <f t="shared" si="61"/>
        <v>0</v>
      </c>
      <c r="E134" s="15">
        <f t="shared" si="61"/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f t="shared" si="62"/>
        <v>0</v>
      </c>
      <c r="Y134" s="15">
        <f t="shared" si="62"/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f>AK134+AV134</f>
        <v>14216</v>
      </c>
      <c r="AK134" s="15">
        <f>AL134+AM134+AN134+AO134+AP134+AQ134+AR134+AS134</f>
        <v>14216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2031</v>
      </c>
      <c r="AR134" s="15">
        <v>12185</v>
      </c>
      <c r="AS134" s="15">
        <v>0</v>
      </c>
      <c r="AT134" s="15">
        <v>39600</v>
      </c>
      <c r="AU134" s="15">
        <v>8123</v>
      </c>
      <c r="AV134" s="15">
        <v>0</v>
      </c>
      <c r="AW134" s="15">
        <v>0</v>
      </c>
      <c r="AX134" s="15">
        <v>0</v>
      </c>
      <c r="AY134" s="15">
        <v>0</v>
      </c>
      <c r="AZ134" s="15">
        <v>0</v>
      </c>
    </row>
    <row r="135" spans="1:52" s="12" customFormat="1" ht="12.75">
      <c r="A135" s="1">
        <f>A134+1</f>
        <v>81</v>
      </c>
      <c r="B135" s="1">
        <v>770</v>
      </c>
      <c r="C135" s="14" t="s">
        <v>195</v>
      </c>
      <c r="D135" s="15">
        <f t="shared" si="61"/>
        <v>0</v>
      </c>
      <c r="E135" s="15">
        <f t="shared" si="61"/>
        <v>0</v>
      </c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>
        <f t="shared" si="62"/>
        <v>0</v>
      </c>
      <c r="Y135" s="15">
        <f t="shared" si="62"/>
        <v>0</v>
      </c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>
        <f>AK135+AV135</f>
        <v>0</v>
      </c>
      <c r="AK135" s="15">
        <f>AL135+AM135+AN135+AO135+AP135+AQ135+AR135+AS135</f>
        <v>0</v>
      </c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</row>
    <row r="136" spans="1:52" s="12" customFormat="1" ht="12.75">
      <c r="A136" s="1"/>
      <c r="B136" s="1"/>
      <c r="C136" s="14" t="s">
        <v>74</v>
      </c>
      <c r="D136" s="15">
        <f>SUM(D133:D135)</f>
        <v>7073</v>
      </c>
      <c r="E136" s="15">
        <f t="shared" ref="E136:AZ136" si="63">SUM(E133:E135)</f>
        <v>62981</v>
      </c>
      <c r="F136" s="15">
        <f t="shared" si="63"/>
        <v>7073</v>
      </c>
      <c r="G136" s="15">
        <f t="shared" si="63"/>
        <v>62981</v>
      </c>
      <c r="H136" s="15">
        <f t="shared" si="63"/>
        <v>0</v>
      </c>
      <c r="I136" s="15">
        <f t="shared" si="63"/>
        <v>0</v>
      </c>
      <c r="J136" s="15">
        <f t="shared" si="63"/>
        <v>0</v>
      </c>
      <c r="K136" s="15">
        <f t="shared" si="63"/>
        <v>0</v>
      </c>
      <c r="L136" s="15">
        <f t="shared" si="63"/>
        <v>0</v>
      </c>
      <c r="M136" s="15">
        <f t="shared" si="63"/>
        <v>0</v>
      </c>
      <c r="N136" s="15">
        <f t="shared" si="63"/>
        <v>0</v>
      </c>
      <c r="O136" s="15">
        <f t="shared" si="63"/>
        <v>0</v>
      </c>
      <c r="P136" s="15">
        <f t="shared" si="63"/>
        <v>0</v>
      </c>
      <c r="Q136" s="15">
        <f t="shared" si="63"/>
        <v>0</v>
      </c>
      <c r="R136" s="15">
        <f t="shared" si="63"/>
        <v>0</v>
      </c>
      <c r="S136" s="15">
        <f t="shared" si="63"/>
        <v>0</v>
      </c>
      <c r="T136" s="15">
        <f t="shared" si="63"/>
        <v>0</v>
      </c>
      <c r="U136" s="15">
        <f t="shared" si="63"/>
        <v>0</v>
      </c>
      <c r="V136" s="15">
        <f t="shared" si="63"/>
        <v>0</v>
      </c>
      <c r="W136" s="15">
        <f t="shared" si="63"/>
        <v>0</v>
      </c>
      <c r="X136" s="15">
        <f t="shared" si="63"/>
        <v>3100</v>
      </c>
      <c r="Y136" s="15">
        <f t="shared" si="63"/>
        <v>29893</v>
      </c>
      <c r="Z136" s="15">
        <f t="shared" si="63"/>
        <v>84</v>
      </c>
      <c r="AA136" s="15">
        <f t="shared" si="63"/>
        <v>401</v>
      </c>
      <c r="AB136" s="15">
        <f t="shared" si="63"/>
        <v>2816</v>
      </c>
      <c r="AC136" s="15">
        <f t="shared" si="63"/>
        <v>27906</v>
      </c>
      <c r="AD136" s="15">
        <f t="shared" si="63"/>
        <v>200</v>
      </c>
      <c r="AE136" s="15">
        <f t="shared" si="63"/>
        <v>1586</v>
      </c>
      <c r="AF136" s="15">
        <f t="shared" si="63"/>
        <v>0</v>
      </c>
      <c r="AG136" s="15">
        <f t="shared" si="63"/>
        <v>0</v>
      </c>
      <c r="AH136" s="15">
        <f t="shared" si="63"/>
        <v>0</v>
      </c>
      <c r="AI136" s="15">
        <f t="shared" si="63"/>
        <v>0</v>
      </c>
      <c r="AJ136" s="15">
        <f t="shared" si="63"/>
        <v>511854</v>
      </c>
      <c r="AK136" s="15">
        <f t="shared" si="63"/>
        <v>511854</v>
      </c>
      <c r="AL136" s="15">
        <f t="shared" si="63"/>
        <v>172172</v>
      </c>
      <c r="AM136" s="15">
        <f t="shared" si="63"/>
        <v>9181</v>
      </c>
      <c r="AN136" s="15">
        <f t="shared" si="63"/>
        <v>232712</v>
      </c>
      <c r="AO136" s="15">
        <f t="shared" si="63"/>
        <v>37486</v>
      </c>
      <c r="AP136" s="15">
        <f t="shared" si="63"/>
        <v>6885</v>
      </c>
      <c r="AQ136" s="15">
        <f t="shared" si="63"/>
        <v>2290</v>
      </c>
      <c r="AR136" s="15">
        <f t="shared" si="63"/>
        <v>51128</v>
      </c>
      <c r="AS136" s="15">
        <f t="shared" si="63"/>
        <v>0</v>
      </c>
      <c r="AT136" s="15">
        <f t="shared" si="63"/>
        <v>248946</v>
      </c>
      <c r="AU136" s="15">
        <f t="shared" si="63"/>
        <v>98675</v>
      </c>
      <c r="AV136" s="15">
        <f t="shared" si="63"/>
        <v>0</v>
      </c>
      <c r="AW136" s="15">
        <f t="shared" si="63"/>
        <v>0</v>
      </c>
      <c r="AX136" s="15">
        <f t="shared" si="63"/>
        <v>18783</v>
      </c>
      <c r="AY136" s="15">
        <f t="shared" si="63"/>
        <v>36</v>
      </c>
      <c r="AZ136" s="15">
        <f t="shared" si="63"/>
        <v>0</v>
      </c>
    </row>
    <row r="137" spans="1:52" s="12" customFormat="1" ht="12.75">
      <c r="A137" s="1"/>
      <c r="B137" s="1"/>
      <c r="C137" s="14" t="s">
        <v>75</v>
      </c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</row>
    <row r="138" spans="1:52" s="12" customFormat="1" ht="12.75">
      <c r="A138" s="1">
        <f>A135+1</f>
        <v>82</v>
      </c>
      <c r="B138" s="1">
        <v>79</v>
      </c>
      <c r="C138" s="14" t="s">
        <v>76</v>
      </c>
      <c r="D138" s="15">
        <f t="shared" ref="D138:D201" si="64">F138+P138</f>
        <v>27600</v>
      </c>
      <c r="E138" s="15">
        <f t="shared" ref="E138:E201" si="65">G138+Q138</f>
        <v>270526</v>
      </c>
      <c r="F138" s="15">
        <v>27600</v>
      </c>
      <c r="G138" s="15">
        <v>270526</v>
      </c>
      <c r="H138" s="15">
        <v>449</v>
      </c>
      <c r="I138" s="15">
        <v>5139</v>
      </c>
      <c r="J138" s="15">
        <v>0</v>
      </c>
      <c r="K138" s="15">
        <v>0</v>
      </c>
      <c r="L138" s="15">
        <v>0</v>
      </c>
      <c r="M138" s="15">
        <v>0</v>
      </c>
      <c r="N138" s="15">
        <v>881</v>
      </c>
      <c r="O138" s="15">
        <v>10349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f t="shared" ref="X138:X201" si="66">Z138+AB138+AD138</f>
        <v>9192</v>
      </c>
      <c r="Y138" s="15">
        <f t="shared" ref="Y138:Y201" si="67">AA138+AC138+AE138</f>
        <v>72595</v>
      </c>
      <c r="Z138" s="15">
        <v>410</v>
      </c>
      <c r="AA138" s="15">
        <v>2750</v>
      </c>
      <c r="AB138" s="15">
        <v>8629</v>
      </c>
      <c r="AC138" s="15">
        <v>68595</v>
      </c>
      <c r="AD138" s="15">
        <v>153</v>
      </c>
      <c r="AE138" s="15">
        <v>1250</v>
      </c>
      <c r="AF138" s="15">
        <v>0</v>
      </c>
      <c r="AG138" s="15">
        <v>0</v>
      </c>
      <c r="AH138" s="15">
        <v>2115</v>
      </c>
      <c r="AI138" s="15">
        <v>6345</v>
      </c>
      <c r="AJ138" s="15">
        <f t="shared" ref="AJ138:AJ201" si="68">AK138+AV138</f>
        <v>707655</v>
      </c>
      <c r="AK138" s="15">
        <f t="shared" ref="AK138:AK201" si="69">AL138+AM138+AN138+AO138+AP138+AQ138+AR138+AS138</f>
        <v>707655</v>
      </c>
      <c r="AL138" s="15">
        <v>291765</v>
      </c>
      <c r="AM138" s="15">
        <v>32868</v>
      </c>
      <c r="AN138" s="15">
        <v>284151</v>
      </c>
      <c r="AO138" s="15">
        <v>62525</v>
      </c>
      <c r="AP138" s="15">
        <v>6741</v>
      </c>
      <c r="AQ138" s="15">
        <v>0</v>
      </c>
      <c r="AR138" s="15">
        <v>29605</v>
      </c>
      <c r="AS138" s="15">
        <v>0</v>
      </c>
      <c r="AT138" s="15">
        <v>193503</v>
      </c>
      <c r="AU138" s="15">
        <v>104585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</row>
    <row r="139" spans="1:52" s="12" customFormat="1" ht="12.75">
      <c r="A139" s="1">
        <f>A138+1</f>
        <v>83</v>
      </c>
      <c r="B139" s="1">
        <v>91</v>
      </c>
      <c r="C139" s="14" t="s">
        <v>295</v>
      </c>
      <c r="D139" s="15">
        <f t="shared" si="64"/>
        <v>2538</v>
      </c>
      <c r="E139" s="15">
        <f t="shared" si="65"/>
        <v>29885</v>
      </c>
      <c r="F139" s="15">
        <v>2538</v>
      </c>
      <c r="G139" s="15">
        <v>29885</v>
      </c>
      <c r="H139" s="15">
        <v>0</v>
      </c>
      <c r="I139" s="15">
        <v>0</v>
      </c>
      <c r="J139" s="15">
        <v>785</v>
      </c>
      <c r="K139" s="15">
        <v>11880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f t="shared" si="66"/>
        <v>3043</v>
      </c>
      <c r="Y139" s="15">
        <f t="shared" si="67"/>
        <v>24750</v>
      </c>
      <c r="Z139" s="15">
        <v>0</v>
      </c>
      <c r="AA139" s="15">
        <v>0</v>
      </c>
      <c r="AB139" s="15">
        <v>2955</v>
      </c>
      <c r="AC139" s="15">
        <v>24000</v>
      </c>
      <c r="AD139" s="15">
        <v>88</v>
      </c>
      <c r="AE139" s="15">
        <v>750</v>
      </c>
      <c r="AF139" s="15">
        <v>0</v>
      </c>
      <c r="AG139" s="15">
        <v>0</v>
      </c>
      <c r="AH139" s="15">
        <v>0</v>
      </c>
      <c r="AI139" s="15">
        <v>0</v>
      </c>
      <c r="AJ139" s="15">
        <f t="shared" si="68"/>
        <v>492088</v>
      </c>
      <c r="AK139" s="15">
        <f t="shared" si="69"/>
        <v>492088</v>
      </c>
      <c r="AL139" s="15">
        <v>199990</v>
      </c>
      <c r="AM139" s="15">
        <v>4680</v>
      </c>
      <c r="AN139" s="15">
        <v>230037</v>
      </c>
      <c r="AO139" s="15">
        <v>34145</v>
      </c>
      <c r="AP139" s="15">
        <v>5825</v>
      </c>
      <c r="AQ139" s="15">
        <v>0</v>
      </c>
      <c r="AR139" s="15">
        <v>17411</v>
      </c>
      <c r="AS139" s="15">
        <v>0</v>
      </c>
      <c r="AT139" s="15">
        <v>110591</v>
      </c>
      <c r="AU139" s="15">
        <v>82483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</row>
    <row r="140" spans="1:52" s="12" customFormat="1" ht="12.75">
      <c r="A140" s="1">
        <f t="shared" ref="A140:A203" si="70">A139+1</f>
        <v>84</v>
      </c>
      <c r="B140" s="1">
        <v>456</v>
      </c>
      <c r="C140" s="14" t="s">
        <v>296</v>
      </c>
      <c r="D140" s="15">
        <f t="shared" si="64"/>
        <v>47041</v>
      </c>
      <c r="E140" s="15">
        <f t="shared" si="65"/>
        <v>356021</v>
      </c>
      <c r="F140" s="15">
        <v>46168</v>
      </c>
      <c r="G140" s="15">
        <v>347553</v>
      </c>
      <c r="H140" s="15">
        <v>1463</v>
      </c>
      <c r="I140" s="15">
        <v>14202</v>
      </c>
      <c r="J140" s="15">
        <v>1630</v>
      </c>
      <c r="K140" s="15">
        <v>21617</v>
      </c>
      <c r="L140" s="15">
        <v>0</v>
      </c>
      <c r="M140" s="15">
        <v>0</v>
      </c>
      <c r="N140" s="15">
        <v>194</v>
      </c>
      <c r="O140" s="15">
        <v>1455</v>
      </c>
      <c r="P140" s="15">
        <v>873</v>
      </c>
      <c r="Q140" s="15">
        <v>8468</v>
      </c>
      <c r="R140" s="15">
        <v>0</v>
      </c>
      <c r="S140" s="15">
        <v>0</v>
      </c>
      <c r="T140" s="15">
        <v>873</v>
      </c>
      <c r="U140" s="15">
        <v>8468</v>
      </c>
      <c r="V140" s="15">
        <v>0</v>
      </c>
      <c r="W140" s="15">
        <v>0</v>
      </c>
      <c r="X140" s="15">
        <f t="shared" si="66"/>
        <v>7630</v>
      </c>
      <c r="Y140" s="15">
        <f t="shared" si="67"/>
        <v>62081</v>
      </c>
      <c r="Z140" s="15">
        <v>514</v>
      </c>
      <c r="AA140" s="15">
        <v>3480</v>
      </c>
      <c r="AB140" s="15">
        <v>6916</v>
      </c>
      <c r="AC140" s="15">
        <v>56601</v>
      </c>
      <c r="AD140" s="15">
        <v>200</v>
      </c>
      <c r="AE140" s="15">
        <v>2000</v>
      </c>
      <c r="AF140" s="15">
        <v>0</v>
      </c>
      <c r="AG140" s="15">
        <v>0</v>
      </c>
      <c r="AH140" s="15">
        <v>221</v>
      </c>
      <c r="AI140" s="15">
        <v>770</v>
      </c>
      <c r="AJ140" s="15">
        <f t="shared" si="68"/>
        <v>927385</v>
      </c>
      <c r="AK140" s="15">
        <f t="shared" si="69"/>
        <v>927385</v>
      </c>
      <c r="AL140" s="15">
        <v>210167</v>
      </c>
      <c r="AM140" s="15">
        <v>28000</v>
      </c>
      <c r="AN140" s="15">
        <v>604325</v>
      </c>
      <c r="AO140" s="15">
        <v>83389</v>
      </c>
      <c r="AP140" s="15">
        <v>1504</v>
      </c>
      <c r="AQ140" s="15">
        <v>0</v>
      </c>
      <c r="AR140" s="15">
        <v>0</v>
      </c>
      <c r="AS140" s="15">
        <v>0</v>
      </c>
      <c r="AT140" s="15">
        <v>1955</v>
      </c>
      <c r="AU140" s="15">
        <v>201442</v>
      </c>
      <c r="AV140" s="15">
        <v>0</v>
      </c>
      <c r="AW140" s="15">
        <v>0</v>
      </c>
      <c r="AX140" s="15">
        <v>0</v>
      </c>
      <c r="AY140" s="15">
        <v>0</v>
      </c>
      <c r="AZ140" s="15">
        <v>0</v>
      </c>
    </row>
    <row r="141" spans="1:52" s="12" customFormat="1" ht="12.75">
      <c r="A141" s="1">
        <f t="shared" si="70"/>
        <v>85</v>
      </c>
      <c r="B141" s="1">
        <v>93</v>
      </c>
      <c r="C141" s="14" t="s">
        <v>77</v>
      </c>
      <c r="D141" s="15">
        <f t="shared" si="64"/>
        <v>9630</v>
      </c>
      <c r="E141" s="15">
        <f t="shared" si="65"/>
        <v>93613</v>
      </c>
      <c r="F141" s="15">
        <v>9630</v>
      </c>
      <c r="G141" s="15">
        <v>93613</v>
      </c>
      <c r="H141" s="15">
        <v>10</v>
      </c>
      <c r="I141" s="15">
        <v>150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f t="shared" si="66"/>
        <v>2000</v>
      </c>
      <c r="Y141" s="15">
        <f t="shared" si="67"/>
        <v>15500</v>
      </c>
      <c r="Z141" s="15">
        <v>0</v>
      </c>
      <c r="AA141" s="15">
        <v>0</v>
      </c>
      <c r="AB141" s="15">
        <v>1950</v>
      </c>
      <c r="AC141" s="15">
        <v>15000</v>
      </c>
      <c r="AD141" s="15">
        <v>50</v>
      </c>
      <c r="AE141" s="15">
        <v>500</v>
      </c>
      <c r="AF141" s="15">
        <v>0</v>
      </c>
      <c r="AG141" s="15">
        <v>0</v>
      </c>
      <c r="AH141" s="15">
        <v>0</v>
      </c>
      <c r="AI141" s="15">
        <v>0</v>
      </c>
      <c r="AJ141" s="15">
        <f t="shared" si="68"/>
        <v>472464</v>
      </c>
      <c r="AK141" s="15">
        <f t="shared" si="69"/>
        <v>472464</v>
      </c>
      <c r="AL141" s="15">
        <v>90830</v>
      </c>
      <c r="AM141" s="15">
        <v>50229</v>
      </c>
      <c r="AN141" s="15">
        <v>289529</v>
      </c>
      <c r="AO141" s="15">
        <v>40134</v>
      </c>
      <c r="AP141" s="15">
        <v>417</v>
      </c>
      <c r="AQ141" s="15">
        <v>0</v>
      </c>
      <c r="AR141" s="15">
        <v>1325</v>
      </c>
      <c r="AS141" s="15">
        <v>0</v>
      </c>
      <c r="AT141" s="15">
        <v>8367</v>
      </c>
      <c r="AU141" s="15">
        <v>96951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</row>
    <row r="142" spans="1:52" s="12" customFormat="1" ht="12.75">
      <c r="A142" s="1">
        <f t="shared" si="70"/>
        <v>86</v>
      </c>
      <c r="B142" s="1">
        <v>85</v>
      </c>
      <c r="C142" s="14" t="s">
        <v>297</v>
      </c>
      <c r="D142" s="15">
        <f t="shared" si="64"/>
        <v>19968</v>
      </c>
      <c r="E142" s="15">
        <f t="shared" si="65"/>
        <v>195241</v>
      </c>
      <c r="F142" s="15">
        <v>19968</v>
      </c>
      <c r="G142" s="15">
        <v>195241</v>
      </c>
      <c r="H142" s="15">
        <v>115</v>
      </c>
      <c r="I142" s="15">
        <v>2141</v>
      </c>
      <c r="J142" s="15">
        <v>0</v>
      </c>
      <c r="K142" s="15">
        <v>0</v>
      </c>
      <c r="L142" s="15">
        <v>0</v>
      </c>
      <c r="M142" s="15">
        <v>0</v>
      </c>
      <c r="N142" s="15">
        <v>819</v>
      </c>
      <c r="O142" s="15">
        <v>8900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f t="shared" si="66"/>
        <v>5729</v>
      </c>
      <c r="Y142" s="15">
        <f t="shared" si="67"/>
        <v>42734</v>
      </c>
      <c r="Z142" s="15">
        <v>629</v>
      </c>
      <c r="AA142" s="15">
        <v>2500</v>
      </c>
      <c r="AB142" s="15">
        <v>5000</v>
      </c>
      <c r="AC142" s="15">
        <v>39484</v>
      </c>
      <c r="AD142" s="15">
        <v>100</v>
      </c>
      <c r="AE142" s="15">
        <v>750</v>
      </c>
      <c r="AF142" s="15">
        <v>0</v>
      </c>
      <c r="AG142" s="15">
        <v>0</v>
      </c>
      <c r="AH142" s="15">
        <v>629</v>
      </c>
      <c r="AI142" s="15">
        <v>2500</v>
      </c>
      <c r="AJ142" s="15">
        <f t="shared" si="68"/>
        <v>767875</v>
      </c>
      <c r="AK142" s="15">
        <f t="shared" si="69"/>
        <v>767875</v>
      </c>
      <c r="AL142" s="15">
        <v>231938</v>
      </c>
      <c r="AM142" s="15">
        <v>24747</v>
      </c>
      <c r="AN142" s="15">
        <v>431199</v>
      </c>
      <c r="AO142" s="15">
        <v>61860</v>
      </c>
      <c r="AP142" s="15">
        <v>1030</v>
      </c>
      <c r="AQ142" s="15">
        <v>0</v>
      </c>
      <c r="AR142" s="15">
        <v>17101</v>
      </c>
      <c r="AS142" s="15">
        <v>0</v>
      </c>
      <c r="AT142" s="15">
        <v>103636</v>
      </c>
      <c r="AU142" s="15">
        <v>149433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</row>
    <row r="143" spans="1:52" s="12" customFormat="1" ht="12.75">
      <c r="A143" s="1">
        <f t="shared" si="70"/>
        <v>87</v>
      </c>
      <c r="B143" s="1">
        <v>88</v>
      </c>
      <c r="C143" s="14" t="s">
        <v>78</v>
      </c>
      <c r="D143" s="15">
        <f t="shared" si="64"/>
        <v>12909</v>
      </c>
      <c r="E143" s="15">
        <f t="shared" si="65"/>
        <v>113868</v>
      </c>
      <c r="F143" s="15">
        <v>12326</v>
      </c>
      <c r="G143" s="15">
        <v>101275</v>
      </c>
      <c r="H143" s="15">
        <v>576</v>
      </c>
      <c r="I143" s="15">
        <v>10200</v>
      </c>
      <c r="J143" s="15">
        <v>0</v>
      </c>
      <c r="K143" s="15">
        <v>0</v>
      </c>
      <c r="L143" s="15">
        <v>0</v>
      </c>
      <c r="M143" s="15">
        <v>0</v>
      </c>
      <c r="N143" s="15">
        <v>1027</v>
      </c>
      <c r="O143" s="15">
        <v>5610</v>
      </c>
      <c r="P143" s="15">
        <v>583</v>
      </c>
      <c r="Q143" s="15">
        <v>12593</v>
      </c>
      <c r="R143" s="15">
        <v>583</v>
      </c>
      <c r="S143" s="15">
        <v>12593</v>
      </c>
      <c r="T143" s="15">
        <v>0</v>
      </c>
      <c r="U143" s="15">
        <v>0</v>
      </c>
      <c r="V143" s="15">
        <v>0</v>
      </c>
      <c r="W143" s="15">
        <v>0</v>
      </c>
      <c r="X143" s="15">
        <f t="shared" si="66"/>
        <v>3878</v>
      </c>
      <c r="Y143" s="15">
        <f t="shared" si="67"/>
        <v>29780</v>
      </c>
      <c r="Z143" s="15">
        <v>0</v>
      </c>
      <c r="AA143" s="15">
        <v>0</v>
      </c>
      <c r="AB143" s="15">
        <v>3878</v>
      </c>
      <c r="AC143" s="15">
        <v>29780</v>
      </c>
      <c r="AD143" s="15">
        <v>0</v>
      </c>
      <c r="AE143" s="15">
        <v>0</v>
      </c>
      <c r="AF143" s="15">
        <v>15</v>
      </c>
      <c r="AG143" s="15">
        <v>30</v>
      </c>
      <c r="AH143" s="15">
        <v>820</v>
      </c>
      <c r="AI143" s="15">
        <v>2000</v>
      </c>
      <c r="AJ143" s="15">
        <f t="shared" si="68"/>
        <v>205208</v>
      </c>
      <c r="AK143" s="15">
        <f t="shared" si="69"/>
        <v>205208</v>
      </c>
      <c r="AL143" s="15">
        <v>3702</v>
      </c>
      <c r="AM143" s="15">
        <v>41963</v>
      </c>
      <c r="AN143" s="15">
        <v>127134</v>
      </c>
      <c r="AO143" s="15">
        <v>0</v>
      </c>
      <c r="AP143" s="15">
        <v>3000</v>
      </c>
      <c r="AQ143" s="15">
        <v>0</v>
      </c>
      <c r="AR143" s="15">
        <v>29409</v>
      </c>
      <c r="AS143" s="15">
        <v>0</v>
      </c>
      <c r="AT143" s="15">
        <v>181161</v>
      </c>
      <c r="AU143" s="15">
        <v>78272</v>
      </c>
      <c r="AV143" s="15">
        <v>0</v>
      </c>
      <c r="AW143" s="15">
        <v>0</v>
      </c>
      <c r="AX143" s="15">
        <v>0</v>
      </c>
      <c r="AY143" s="15">
        <v>0</v>
      </c>
      <c r="AZ143" s="15">
        <v>0</v>
      </c>
    </row>
    <row r="144" spans="1:52" s="12" customFormat="1" ht="12.75">
      <c r="A144" s="1">
        <f t="shared" si="70"/>
        <v>88</v>
      </c>
      <c r="B144" s="1">
        <v>94</v>
      </c>
      <c r="C144" s="14" t="s">
        <v>166</v>
      </c>
      <c r="D144" s="15">
        <f t="shared" si="64"/>
        <v>27787</v>
      </c>
      <c r="E144" s="15">
        <f t="shared" si="65"/>
        <v>230633</v>
      </c>
      <c r="F144" s="15">
        <v>27749</v>
      </c>
      <c r="G144" s="15">
        <v>230264</v>
      </c>
      <c r="H144" s="15">
        <v>165</v>
      </c>
      <c r="I144" s="15">
        <v>1859</v>
      </c>
      <c r="J144" s="15">
        <v>0</v>
      </c>
      <c r="K144" s="15">
        <v>0</v>
      </c>
      <c r="L144" s="15">
        <v>0</v>
      </c>
      <c r="M144" s="15">
        <v>0</v>
      </c>
      <c r="N144" s="15">
        <v>1694</v>
      </c>
      <c r="O144" s="15">
        <v>9900</v>
      </c>
      <c r="P144" s="15">
        <v>38</v>
      </c>
      <c r="Q144" s="15">
        <v>369</v>
      </c>
      <c r="R144" s="15">
        <v>0</v>
      </c>
      <c r="S144" s="15">
        <v>0</v>
      </c>
      <c r="T144" s="15">
        <v>38</v>
      </c>
      <c r="U144" s="15">
        <v>369</v>
      </c>
      <c r="V144" s="15">
        <v>0</v>
      </c>
      <c r="W144" s="15">
        <v>0</v>
      </c>
      <c r="X144" s="15">
        <f t="shared" si="66"/>
        <v>5479</v>
      </c>
      <c r="Y144" s="15">
        <f t="shared" si="67"/>
        <v>44750</v>
      </c>
      <c r="Z144" s="15">
        <v>0</v>
      </c>
      <c r="AA144" s="15">
        <v>0</v>
      </c>
      <c r="AB144" s="15">
        <v>5207</v>
      </c>
      <c r="AC144" s="15">
        <v>42250</v>
      </c>
      <c r="AD144" s="15">
        <v>272</v>
      </c>
      <c r="AE144" s="15">
        <v>2500</v>
      </c>
      <c r="AF144" s="15">
        <v>0</v>
      </c>
      <c r="AG144" s="15">
        <v>0</v>
      </c>
      <c r="AH144" s="15">
        <v>1499</v>
      </c>
      <c r="AI144" s="15">
        <v>4000</v>
      </c>
      <c r="AJ144" s="15">
        <f t="shared" si="68"/>
        <v>729522</v>
      </c>
      <c r="AK144" s="15">
        <f t="shared" si="69"/>
        <v>729522</v>
      </c>
      <c r="AL144" s="15">
        <v>219288</v>
      </c>
      <c r="AM144" s="15">
        <v>26298</v>
      </c>
      <c r="AN144" s="15">
        <v>425671</v>
      </c>
      <c r="AO144" s="15">
        <v>57655</v>
      </c>
      <c r="AP144" s="15">
        <v>260</v>
      </c>
      <c r="AQ144" s="15">
        <v>0</v>
      </c>
      <c r="AR144" s="15">
        <v>350</v>
      </c>
      <c r="AS144" s="15">
        <v>0</v>
      </c>
      <c r="AT144" s="15">
        <v>3896</v>
      </c>
      <c r="AU144" s="15">
        <v>142007</v>
      </c>
      <c r="AV144" s="15">
        <v>0</v>
      </c>
      <c r="AW144" s="15">
        <v>0</v>
      </c>
      <c r="AX144" s="15">
        <v>0</v>
      </c>
      <c r="AY144" s="15">
        <v>0</v>
      </c>
      <c r="AZ144" s="15">
        <v>0</v>
      </c>
    </row>
    <row r="145" spans="1:52" s="12" customFormat="1" ht="12.75">
      <c r="A145" s="1">
        <f t="shared" si="70"/>
        <v>89</v>
      </c>
      <c r="B145" s="1">
        <v>95</v>
      </c>
      <c r="C145" s="14" t="s">
        <v>167</v>
      </c>
      <c r="D145" s="15">
        <f t="shared" si="64"/>
        <v>16914</v>
      </c>
      <c r="E145" s="15">
        <f t="shared" si="65"/>
        <v>140818</v>
      </c>
      <c r="F145" s="15">
        <v>16914</v>
      </c>
      <c r="G145" s="15">
        <v>140818</v>
      </c>
      <c r="H145" s="15">
        <v>182</v>
      </c>
      <c r="I145" s="15">
        <v>2010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f t="shared" si="66"/>
        <v>3650</v>
      </c>
      <c r="Y145" s="15">
        <f t="shared" si="67"/>
        <v>28000</v>
      </c>
      <c r="Z145" s="15">
        <v>152</v>
      </c>
      <c r="AA145" s="15">
        <v>1000</v>
      </c>
      <c r="AB145" s="15">
        <v>3088</v>
      </c>
      <c r="AC145" s="15">
        <v>23250</v>
      </c>
      <c r="AD145" s="15">
        <v>410</v>
      </c>
      <c r="AE145" s="15">
        <v>3750</v>
      </c>
      <c r="AF145" s="15">
        <v>0</v>
      </c>
      <c r="AG145" s="15">
        <v>0</v>
      </c>
      <c r="AH145" s="15">
        <v>0</v>
      </c>
      <c r="AI145" s="15">
        <v>0</v>
      </c>
      <c r="AJ145" s="15">
        <f t="shared" si="68"/>
        <v>274247</v>
      </c>
      <c r="AK145" s="15">
        <f t="shared" si="69"/>
        <v>274247</v>
      </c>
      <c r="AL145" s="15">
        <v>52105</v>
      </c>
      <c r="AM145" s="15">
        <v>63156</v>
      </c>
      <c r="AN145" s="15">
        <v>139708</v>
      </c>
      <c r="AO145" s="15">
        <v>19278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46569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</row>
    <row r="146" spans="1:52" s="12" customFormat="1" ht="12.75">
      <c r="A146" s="1">
        <f t="shared" si="70"/>
        <v>90</v>
      </c>
      <c r="B146" s="1">
        <v>86</v>
      </c>
      <c r="C146" s="14" t="s">
        <v>298</v>
      </c>
      <c r="D146" s="15">
        <f t="shared" si="64"/>
        <v>11876</v>
      </c>
      <c r="E146" s="15">
        <f t="shared" si="65"/>
        <v>95474</v>
      </c>
      <c r="F146" s="15">
        <v>11876</v>
      </c>
      <c r="G146" s="15">
        <v>95474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f t="shared" si="66"/>
        <v>4490</v>
      </c>
      <c r="Y146" s="15">
        <f t="shared" si="67"/>
        <v>37050</v>
      </c>
      <c r="Z146" s="15">
        <v>1180</v>
      </c>
      <c r="AA146" s="15">
        <v>7800</v>
      </c>
      <c r="AB146" s="15">
        <v>2882</v>
      </c>
      <c r="AC146" s="15">
        <v>25500</v>
      </c>
      <c r="AD146" s="15">
        <v>428</v>
      </c>
      <c r="AE146" s="15">
        <v>3750</v>
      </c>
      <c r="AF146" s="15">
        <v>0</v>
      </c>
      <c r="AG146" s="15">
        <v>0</v>
      </c>
      <c r="AH146" s="15">
        <v>0</v>
      </c>
      <c r="AI146" s="15">
        <v>0</v>
      </c>
      <c r="AJ146" s="15">
        <f t="shared" si="68"/>
        <v>612158</v>
      </c>
      <c r="AK146" s="15">
        <f t="shared" si="69"/>
        <v>612158</v>
      </c>
      <c r="AL146" s="15">
        <v>126243</v>
      </c>
      <c r="AM146" s="15">
        <v>128977</v>
      </c>
      <c r="AN146" s="15">
        <v>312782</v>
      </c>
      <c r="AO146" s="15">
        <v>43281</v>
      </c>
      <c r="AP146" s="15">
        <v>0</v>
      </c>
      <c r="AQ146" s="15">
        <v>0</v>
      </c>
      <c r="AR146" s="15">
        <v>875</v>
      </c>
      <c r="AS146" s="15">
        <v>0</v>
      </c>
      <c r="AT146" s="15">
        <v>3503</v>
      </c>
      <c r="AU146" s="15">
        <v>104552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</row>
    <row r="147" spans="1:52" s="12" customFormat="1" ht="12.75">
      <c r="A147" s="1">
        <f t="shared" si="70"/>
        <v>91</v>
      </c>
      <c r="B147" s="1">
        <v>413</v>
      </c>
      <c r="C147" s="14" t="s">
        <v>299</v>
      </c>
      <c r="D147" s="15">
        <f t="shared" si="64"/>
        <v>8214</v>
      </c>
      <c r="E147" s="15">
        <f t="shared" si="65"/>
        <v>83355</v>
      </c>
      <c r="F147" s="15">
        <v>8214</v>
      </c>
      <c r="G147" s="15">
        <v>83355</v>
      </c>
      <c r="H147" s="15">
        <v>367</v>
      </c>
      <c r="I147" s="15">
        <v>2290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f t="shared" si="66"/>
        <v>3500</v>
      </c>
      <c r="Y147" s="15">
        <f t="shared" si="67"/>
        <v>24500</v>
      </c>
      <c r="Z147" s="15">
        <v>0</v>
      </c>
      <c r="AA147" s="15">
        <v>0</v>
      </c>
      <c r="AB147" s="15">
        <v>3500</v>
      </c>
      <c r="AC147" s="15">
        <v>24500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f t="shared" si="68"/>
        <v>466426</v>
      </c>
      <c r="AK147" s="15">
        <f t="shared" si="69"/>
        <v>466426</v>
      </c>
      <c r="AL147" s="15">
        <v>180930</v>
      </c>
      <c r="AM147" s="15">
        <v>18360</v>
      </c>
      <c r="AN147" s="15">
        <v>217987</v>
      </c>
      <c r="AO147" s="15">
        <v>31968</v>
      </c>
      <c r="AP147" s="15">
        <v>3500</v>
      </c>
      <c r="AQ147" s="15">
        <v>0</v>
      </c>
      <c r="AR147" s="15">
        <v>13681</v>
      </c>
      <c r="AS147" s="15">
        <v>0</v>
      </c>
      <c r="AT147" s="15">
        <v>85585</v>
      </c>
      <c r="AU147" s="15">
        <v>77223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</row>
    <row r="148" spans="1:52" s="12" customFormat="1" ht="25.5">
      <c r="A148" s="1">
        <f t="shared" si="70"/>
        <v>92</v>
      </c>
      <c r="B148" s="1">
        <v>440</v>
      </c>
      <c r="C148" s="14" t="s">
        <v>300</v>
      </c>
      <c r="D148" s="15">
        <f t="shared" si="64"/>
        <v>18425</v>
      </c>
      <c r="E148" s="15">
        <f t="shared" si="65"/>
        <v>178847</v>
      </c>
      <c r="F148" s="15">
        <v>18254</v>
      </c>
      <c r="G148" s="15">
        <v>177188</v>
      </c>
      <c r="H148" s="15">
        <v>1128</v>
      </c>
      <c r="I148" s="15">
        <v>12831</v>
      </c>
      <c r="J148" s="15">
        <v>362</v>
      </c>
      <c r="K148" s="15">
        <v>5188</v>
      </c>
      <c r="L148" s="15">
        <v>0</v>
      </c>
      <c r="M148" s="15">
        <v>0</v>
      </c>
      <c r="N148" s="15">
        <v>3763</v>
      </c>
      <c r="O148" s="15">
        <v>33746</v>
      </c>
      <c r="P148" s="15">
        <v>171</v>
      </c>
      <c r="Q148" s="15">
        <v>1659</v>
      </c>
      <c r="R148" s="15">
        <v>0</v>
      </c>
      <c r="S148" s="15">
        <v>0</v>
      </c>
      <c r="T148" s="15">
        <v>171</v>
      </c>
      <c r="U148" s="15">
        <v>1659</v>
      </c>
      <c r="V148" s="15">
        <v>0</v>
      </c>
      <c r="W148" s="15">
        <v>0</v>
      </c>
      <c r="X148" s="15">
        <f t="shared" si="66"/>
        <v>8749</v>
      </c>
      <c r="Y148" s="15">
        <f t="shared" si="67"/>
        <v>48150</v>
      </c>
      <c r="Z148" s="15">
        <v>0</v>
      </c>
      <c r="AA148" s="15">
        <v>0</v>
      </c>
      <c r="AB148" s="15">
        <v>8354</v>
      </c>
      <c r="AC148" s="15">
        <v>45650</v>
      </c>
      <c r="AD148" s="15">
        <v>395</v>
      </c>
      <c r="AE148" s="15">
        <v>2500</v>
      </c>
      <c r="AF148" s="15">
        <v>0</v>
      </c>
      <c r="AG148" s="15">
        <v>0</v>
      </c>
      <c r="AH148" s="15">
        <v>4589</v>
      </c>
      <c r="AI148" s="15">
        <v>9650</v>
      </c>
      <c r="AJ148" s="15">
        <f t="shared" si="68"/>
        <v>463592</v>
      </c>
      <c r="AK148" s="15">
        <f t="shared" si="69"/>
        <v>463592</v>
      </c>
      <c r="AL148" s="15">
        <v>153551</v>
      </c>
      <c r="AM148" s="15">
        <v>6006</v>
      </c>
      <c r="AN148" s="15">
        <v>230195</v>
      </c>
      <c r="AO148" s="15">
        <v>31063</v>
      </c>
      <c r="AP148" s="15">
        <v>351</v>
      </c>
      <c r="AQ148" s="15">
        <v>0</v>
      </c>
      <c r="AR148" s="15">
        <v>42426</v>
      </c>
      <c r="AS148" s="15">
        <v>0</v>
      </c>
      <c r="AT148" s="15">
        <v>199237</v>
      </c>
      <c r="AU148" s="15">
        <v>100961</v>
      </c>
      <c r="AV148" s="15">
        <v>0</v>
      </c>
      <c r="AW148" s="15">
        <v>0</v>
      </c>
      <c r="AX148" s="15">
        <v>0</v>
      </c>
      <c r="AY148" s="15">
        <v>0</v>
      </c>
      <c r="AZ148" s="15">
        <v>0</v>
      </c>
    </row>
    <row r="149" spans="1:52" s="12" customFormat="1" ht="12.75">
      <c r="A149" s="1">
        <f t="shared" si="70"/>
        <v>93</v>
      </c>
      <c r="B149" s="1">
        <v>99</v>
      </c>
      <c r="C149" s="14" t="s">
        <v>79</v>
      </c>
      <c r="D149" s="15">
        <f t="shared" si="64"/>
        <v>4663</v>
      </c>
      <c r="E149" s="15">
        <f t="shared" si="65"/>
        <v>36142</v>
      </c>
      <c r="F149" s="15">
        <v>4663</v>
      </c>
      <c r="G149" s="15">
        <v>36142</v>
      </c>
      <c r="H149" s="15">
        <v>12</v>
      </c>
      <c r="I149" s="15">
        <v>300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f t="shared" si="66"/>
        <v>2219</v>
      </c>
      <c r="Y149" s="15">
        <f t="shared" si="67"/>
        <v>22247</v>
      </c>
      <c r="Z149" s="15">
        <v>0</v>
      </c>
      <c r="AA149" s="15">
        <v>0</v>
      </c>
      <c r="AB149" s="15">
        <v>1943</v>
      </c>
      <c r="AC149" s="15">
        <v>20498</v>
      </c>
      <c r="AD149" s="15">
        <v>276</v>
      </c>
      <c r="AE149" s="15">
        <v>1749</v>
      </c>
      <c r="AF149" s="15">
        <v>0</v>
      </c>
      <c r="AG149" s="15">
        <v>0</v>
      </c>
      <c r="AH149" s="15">
        <v>0</v>
      </c>
      <c r="AI149" s="15">
        <v>0</v>
      </c>
      <c r="AJ149" s="15">
        <f t="shared" si="68"/>
        <v>550684</v>
      </c>
      <c r="AK149" s="15">
        <f t="shared" si="69"/>
        <v>550684</v>
      </c>
      <c r="AL149" s="15">
        <v>272349</v>
      </c>
      <c r="AM149" s="15">
        <v>12724</v>
      </c>
      <c r="AN149" s="15">
        <v>168968</v>
      </c>
      <c r="AO149" s="15">
        <v>29759</v>
      </c>
      <c r="AP149" s="15">
        <v>33797</v>
      </c>
      <c r="AQ149" s="15">
        <v>0</v>
      </c>
      <c r="AR149" s="15">
        <v>33087</v>
      </c>
      <c r="AS149" s="15">
        <v>0</v>
      </c>
      <c r="AT149" s="15">
        <v>125000</v>
      </c>
      <c r="AU149" s="15">
        <v>67352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</row>
    <row r="150" spans="1:52" s="12" customFormat="1" ht="12.75">
      <c r="A150" s="1">
        <f t="shared" si="70"/>
        <v>94</v>
      </c>
      <c r="B150" s="1">
        <v>439</v>
      </c>
      <c r="C150" s="14" t="s">
        <v>80</v>
      </c>
      <c r="D150" s="15">
        <f t="shared" si="64"/>
        <v>2692</v>
      </c>
      <c r="E150" s="15">
        <f t="shared" si="65"/>
        <v>24369</v>
      </c>
      <c r="F150" s="15">
        <v>2692</v>
      </c>
      <c r="G150" s="15">
        <v>24369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f t="shared" si="66"/>
        <v>1127</v>
      </c>
      <c r="Y150" s="15">
        <f t="shared" si="67"/>
        <v>10500</v>
      </c>
      <c r="Z150" s="15">
        <v>0</v>
      </c>
      <c r="AA150" s="15">
        <v>0</v>
      </c>
      <c r="AB150" s="15">
        <v>977</v>
      </c>
      <c r="AC150" s="15">
        <v>9250</v>
      </c>
      <c r="AD150" s="15">
        <v>150</v>
      </c>
      <c r="AE150" s="15">
        <v>1250</v>
      </c>
      <c r="AF150" s="15">
        <v>0</v>
      </c>
      <c r="AG150" s="15">
        <v>0</v>
      </c>
      <c r="AH150" s="15">
        <v>0</v>
      </c>
      <c r="AI150" s="15">
        <v>0</v>
      </c>
      <c r="AJ150" s="15">
        <f t="shared" si="68"/>
        <v>313212</v>
      </c>
      <c r="AK150" s="15">
        <f t="shared" si="69"/>
        <v>313212</v>
      </c>
      <c r="AL150" s="15">
        <v>201902</v>
      </c>
      <c r="AM150" s="15">
        <v>2200</v>
      </c>
      <c r="AN150" s="15">
        <v>83289</v>
      </c>
      <c r="AO150" s="15">
        <v>15508</v>
      </c>
      <c r="AP150" s="15">
        <v>6781</v>
      </c>
      <c r="AQ150" s="15">
        <v>0</v>
      </c>
      <c r="AR150" s="15">
        <v>3532</v>
      </c>
      <c r="AS150" s="15">
        <v>0</v>
      </c>
      <c r="AT150" s="15">
        <v>36129</v>
      </c>
      <c r="AU150" s="15">
        <v>28940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</row>
    <row r="151" spans="1:52" s="12" customFormat="1" ht="12.75">
      <c r="A151" s="1">
        <f t="shared" si="70"/>
        <v>95</v>
      </c>
      <c r="B151" s="1">
        <v>90</v>
      </c>
      <c r="C151" s="14" t="s">
        <v>168</v>
      </c>
      <c r="D151" s="15">
        <f t="shared" si="64"/>
        <v>8942</v>
      </c>
      <c r="E151" s="15">
        <f t="shared" si="65"/>
        <v>78966</v>
      </c>
      <c r="F151" s="15">
        <v>8942</v>
      </c>
      <c r="G151" s="15">
        <v>78966</v>
      </c>
      <c r="H151" s="15">
        <v>150</v>
      </c>
      <c r="I151" s="15">
        <v>2844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f t="shared" si="66"/>
        <v>2800</v>
      </c>
      <c r="Y151" s="15">
        <f t="shared" si="67"/>
        <v>22500</v>
      </c>
      <c r="Z151" s="15">
        <v>144</v>
      </c>
      <c r="AA151" s="15">
        <v>1250</v>
      </c>
      <c r="AB151" s="15">
        <v>2430</v>
      </c>
      <c r="AC151" s="15">
        <v>19750</v>
      </c>
      <c r="AD151" s="15">
        <v>226</v>
      </c>
      <c r="AE151" s="15">
        <v>1500</v>
      </c>
      <c r="AF151" s="15">
        <v>0</v>
      </c>
      <c r="AG151" s="15">
        <v>0</v>
      </c>
      <c r="AH151" s="15">
        <v>0</v>
      </c>
      <c r="AI151" s="15">
        <v>0</v>
      </c>
      <c r="AJ151" s="15">
        <f t="shared" si="68"/>
        <v>337518</v>
      </c>
      <c r="AK151" s="15">
        <f t="shared" si="69"/>
        <v>337518</v>
      </c>
      <c r="AL151" s="15">
        <v>168401</v>
      </c>
      <c r="AM151" s="15">
        <v>0</v>
      </c>
      <c r="AN151" s="15">
        <v>109871</v>
      </c>
      <c r="AO151" s="15">
        <v>17438</v>
      </c>
      <c r="AP151" s="15">
        <v>25310</v>
      </c>
      <c r="AQ151" s="15">
        <v>0</v>
      </c>
      <c r="AR151" s="15">
        <v>16498</v>
      </c>
      <c r="AS151" s="15">
        <v>0</v>
      </c>
      <c r="AT151" s="15">
        <v>130124</v>
      </c>
      <c r="AU151" s="15">
        <v>42123</v>
      </c>
      <c r="AV151" s="15">
        <v>0</v>
      </c>
      <c r="AW151" s="15">
        <v>0</v>
      </c>
      <c r="AX151" s="15">
        <v>480</v>
      </c>
      <c r="AY151" s="15">
        <v>0</v>
      </c>
      <c r="AZ151" s="15">
        <v>480</v>
      </c>
    </row>
    <row r="152" spans="1:52" s="12" customFormat="1" ht="12.75">
      <c r="A152" s="1">
        <f t="shared" si="70"/>
        <v>96</v>
      </c>
      <c r="B152" s="1">
        <v>119</v>
      </c>
      <c r="C152" s="14" t="s">
        <v>81</v>
      </c>
      <c r="D152" s="15">
        <f t="shared" si="64"/>
        <v>0</v>
      </c>
      <c r="E152" s="15">
        <f t="shared" si="65"/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f t="shared" si="66"/>
        <v>3114</v>
      </c>
      <c r="Y152" s="15">
        <f t="shared" si="67"/>
        <v>24750</v>
      </c>
      <c r="Z152" s="15">
        <v>0</v>
      </c>
      <c r="AA152" s="15">
        <v>0</v>
      </c>
      <c r="AB152" s="15">
        <v>2020</v>
      </c>
      <c r="AC152" s="15">
        <v>16000</v>
      </c>
      <c r="AD152" s="15">
        <v>1094</v>
      </c>
      <c r="AE152" s="15">
        <v>8750</v>
      </c>
      <c r="AF152" s="15">
        <v>0</v>
      </c>
      <c r="AG152" s="15">
        <v>0</v>
      </c>
      <c r="AH152" s="15">
        <v>0</v>
      </c>
      <c r="AI152" s="15">
        <v>0</v>
      </c>
      <c r="AJ152" s="15">
        <f t="shared" si="68"/>
        <v>570429</v>
      </c>
      <c r="AK152" s="15">
        <f t="shared" si="69"/>
        <v>570429</v>
      </c>
      <c r="AL152" s="15">
        <v>131965</v>
      </c>
      <c r="AM152" s="15">
        <v>22472</v>
      </c>
      <c r="AN152" s="15">
        <v>359872</v>
      </c>
      <c r="AO152" s="15">
        <v>50320</v>
      </c>
      <c r="AP152" s="15">
        <v>1000</v>
      </c>
      <c r="AQ152" s="15">
        <v>0</v>
      </c>
      <c r="AR152" s="15">
        <v>4800</v>
      </c>
      <c r="AS152" s="15">
        <v>0</v>
      </c>
      <c r="AT152" s="15">
        <v>16606</v>
      </c>
      <c r="AU152" s="15">
        <v>121557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</row>
    <row r="153" spans="1:52" s="12" customFormat="1" ht="12.75">
      <c r="A153" s="1">
        <f t="shared" si="70"/>
        <v>97</v>
      </c>
      <c r="B153" s="1">
        <v>122</v>
      </c>
      <c r="C153" s="14" t="s">
        <v>301</v>
      </c>
      <c r="D153" s="15">
        <f t="shared" si="64"/>
        <v>0</v>
      </c>
      <c r="E153" s="15">
        <f t="shared" si="65"/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f t="shared" si="66"/>
        <v>911</v>
      </c>
      <c r="Y153" s="15">
        <f t="shared" si="67"/>
        <v>7750</v>
      </c>
      <c r="Z153" s="15">
        <v>0</v>
      </c>
      <c r="AA153" s="15">
        <v>0</v>
      </c>
      <c r="AB153" s="15">
        <v>911</v>
      </c>
      <c r="AC153" s="15">
        <v>7750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f t="shared" si="68"/>
        <v>293211</v>
      </c>
      <c r="AK153" s="15">
        <f t="shared" si="69"/>
        <v>293211</v>
      </c>
      <c r="AL153" s="15">
        <v>72572</v>
      </c>
      <c r="AM153" s="15">
        <v>16912</v>
      </c>
      <c r="AN153" s="15">
        <v>172506</v>
      </c>
      <c r="AO153" s="15">
        <v>24521</v>
      </c>
      <c r="AP153" s="15">
        <v>1500</v>
      </c>
      <c r="AQ153" s="15">
        <v>0</v>
      </c>
      <c r="AR153" s="15">
        <v>5200</v>
      </c>
      <c r="AS153" s="15">
        <v>0</v>
      </c>
      <c r="AT153" s="15">
        <v>32700</v>
      </c>
      <c r="AU153" s="15">
        <v>59235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</row>
    <row r="154" spans="1:52" s="12" customFormat="1" ht="12.75">
      <c r="A154" s="1">
        <f t="shared" si="70"/>
        <v>98</v>
      </c>
      <c r="B154" s="1">
        <v>417</v>
      </c>
      <c r="C154" s="14" t="s">
        <v>302</v>
      </c>
      <c r="D154" s="15">
        <f t="shared" si="64"/>
        <v>0</v>
      </c>
      <c r="E154" s="15">
        <f t="shared" si="65"/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f t="shared" si="66"/>
        <v>258</v>
      </c>
      <c r="Y154" s="15">
        <f t="shared" si="67"/>
        <v>1850</v>
      </c>
      <c r="Z154" s="15">
        <v>0</v>
      </c>
      <c r="AA154" s="15">
        <v>0</v>
      </c>
      <c r="AB154" s="15">
        <v>50</v>
      </c>
      <c r="AC154" s="15">
        <v>350</v>
      </c>
      <c r="AD154" s="15">
        <v>208</v>
      </c>
      <c r="AE154" s="15">
        <v>1500</v>
      </c>
      <c r="AF154" s="15">
        <v>0</v>
      </c>
      <c r="AG154" s="15">
        <v>0</v>
      </c>
      <c r="AH154" s="15">
        <v>0</v>
      </c>
      <c r="AI154" s="15">
        <v>0</v>
      </c>
      <c r="AJ154" s="15">
        <f t="shared" si="68"/>
        <v>244285</v>
      </c>
      <c r="AK154" s="15">
        <f t="shared" si="69"/>
        <v>244285</v>
      </c>
      <c r="AL154" s="15">
        <v>108399</v>
      </c>
      <c r="AM154" s="15">
        <v>10722</v>
      </c>
      <c r="AN154" s="15">
        <v>77751</v>
      </c>
      <c r="AO154" s="15">
        <v>13305</v>
      </c>
      <c r="AP154" s="15">
        <v>15435</v>
      </c>
      <c r="AQ154" s="15">
        <v>0</v>
      </c>
      <c r="AR154" s="15">
        <v>18673</v>
      </c>
      <c r="AS154" s="15">
        <v>0</v>
      </c>
      <c r="AT154" s="15">
        <v>78193</v>
      </c>
      <c r="AU154" s="15">
        <v>32141</v>
      </c>
      <c r="AV154" s="15">
        <v>0</v>
      </c>
      <c r="AW154" s="15">
        <v>0</v>
      </c>
      <c r="AX154" s="15">
        <v>0</v>
      </c>
      <c r="AY154" s="15">
        <v>0</v>
      </c>
      <c r="AZ154" s="15">
        <v>0</v>
      </c>
    </row>
    <row r="155" spans="1:52" s="12" customFormat="1" ht="12.75">
      <c r="A155" s="1">
        <f t="shared" si="70"/>
        <v>99</v>
      </c>
      <c r="B155" s="1">
        <v>125</v>
      </c>
      <c r="C155" s="14" t="s">
        <v>303</v>
      </c>
      <c r="D155" s="15">
        <f t="shared" si="64"/>
        <v>0</v>
      </c>
      <c r="E155" s="15">
        <f t="shared" si="65"/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f t="shared" si="66"/>
        <v>180</v>
      </c>
      <c r="Y155" s="15">
        <f t="shared" si="67"/>
        <v>1250</v>
      </c>
      <c r="Z155" s="15">
        <v>0</v>
      </c>
      <c r="AA155" s="15">
        <v>0</v>
      </c>
      <c r="AB155" s="15">
        <v>0</v>
      </c>
      <c r="AC155" s="15">
        <v>0</v>
      </c>
      <c r="AD155" s="15">
        <v>180</v>
      </c>
      <c r="AE155" s="15">
        <v>1250</v>
      </c>
      <c r="AF155" s="15">
        <v>0</v>
      </c>
      <c r="AG155" s="15">
        <v>0</v>
      </c>
      <c r="AH155" s="15">
        <v>0</v>
      </c>
      <c r="AI155" s="15">
        <v>0</v>
      </c>
      <c r="AJ155" s="15">
        <f t="shared" si="68"/>
        <v>284792</v>
      </c>
      <c r="AK155" s="15">
        <f t="shared" si="69"/>
        <v>284792</v>
      </c>
      <c r="AL155" s="15">
        <v>127319</v>
      </c>
      <c r="AM155" s="15">
        <v>11939</v>
      </c>
      <c r="AN155" s="15">
        <v>97856</v>
      </c>
      <c r="AO155" s="15">
        <v>14994</v>
      </c>
      <c r="AP155" s="15">
        <v>21872</v>
      </c>
      <c r="AQ155" s="15">
        <v>0</v>
      </c>
      <c r="AR155" s="15">
        <v>10812</v>
      </c>
      <c r="AS155" s="15">
        <v>0</v>
      </c>
      <c r="AT155" s="15">
        <v>77967</v>
      </c>
      <c r="AU155" s="15">
        <v>36223</v>
      </c>
      <c r="AV155" s="15">
        <v>0</v>
      </c>
      <c r="AW155" s="15">
        <v>0</v>
      </c>
      <c r="AX155" s="15">
        <v>0</v>
      </c>
      <c r="AY155" s="15">
        <v>0</v>
      </c>
      <c r="AZ155" s="15">
        <v>0</v>
      </c>
    </row>
    <row r="156" spans="1:52" s="12" customFormat="1" ht="12.75">
      <c r="A156" s="1">
        <f t="shared" si="70"/>
        <v>100</v>
      </c>
      <c r="B156" s="1">
        <v>415</v>
      </c>
      <c r="C156" s="14" t="s">
        <v>82</v>
      </c>
      <c r="D156" s="15">
        <f t="shared" si="64"/>
        <v>0</v>
      </c>
      <c r="E156" s="15">
        <f t="shared" si="65"/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f t="shared" si="66"/>
        <v>980</v>
      </c>
      <c r="Y156" s="15">
        <f t="shared" si="67"/>
        <v>7250</v>
      </c>
      <c r="Z156" s="15">
        <v>0</v>
      </c>
      <c r="AA156" s="15">
        <v>0</v>
      </c>
      <c r="AB156" s="15">
        <v>794</v>
      </c>
      <c r="AC156" s="15">
        <v>5750</v>
      </c>
      <c r="AD156" s="15">
        <v>186</v>
      </c>
      <c r="AE156" s="15">
        <v>1500</v>
      </c>
      <c r="AF156" s="15">
        <v>0</v>
      </c>
      <c r="AG156" s="15">
        <v>0</v>
      </c>
      <c r="AH156" s="15">
        <v>0</v>
      </c>
      <c r="AI156" s="15">
        <v>0</v>
      </c>
      <c r="AJ156" s="15">
        <f t="shared" si="68"/>
        <v>250302</v>
      </c>
      <c r="AK156" s="15">
        <f t="shared" si="69"/>
        <v>250302</v>
      </c>
      <c r="AL156" s="15">
        <v>120414</v>
      </c>
      <c r="AM156" s="15">
        <v>0</v>
      </c>
      <c r="AN156" s="15">
        <v>97929</v>
      </c>
      <c r="AO156" s="15">
        <v>13933</v>
      </c>
      <c r="AP156" s="15">
        <v>14980</v>
      </c>
      <c r="AQ156" s="15">
        <v>0</v>
      </c>
      <c r="AR156" s="15">
        <v>3046</v>
      </c>
      <c r="AS156" s="15">
        <v>0</v>
      </c>
      <c r="AT156" s="15">
        <v>12556</v>
      </c>
      <c r="AU156" s="15">
        <v>33658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</row>
    <row r="157" spans="1:52" s="12" customFormat="1" ht="12.75">
      <c r="A157" s="1">
        <f t="shared" si="70"/>
        <v>101</v>
      </c>
      <c r="B157" s="1">
        <v>127</v>
      </c>
      <c r="C157" s="14" t="s">
        <v>304</v>
      </c>
      <c r="D157" s="15">
        <f t="shared" si="64"/>
        <v>0</v>
      </c>
      <c r="E157" s="15">
        <f t="shared" si="65"/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f t="shared" si="66"/>
        <v>1472</v>
      </c>
      <c r="Y157" s="15">
        <f t="shared" si="67"/>
        <v>10250</v>
      </c>
      <c r="Z157" s="15">
        <v>0</v>
      </c>
      <c r="AA157" s="15">
        <v>0</v>
      </c>
      <c r="AB157" s="15">
        <v>1229</v>
      </c>
      <c r="AC157" s="15">
        <v>8500</v>
      </c>
      <c r="AD157" s="15">
        <v>243</v>
      </c>
      <c r="AE157" s="15">
        <v>1750</v>
      </c>
      <c r="AF157" s="15">
        <v>0</v>
      </c>
      <c r="AG157" s="15">
        <v>0</v>
      </c>
      <c r="AH157" s="15">
        <v>0</v>
      </c>
      <c r="AI157" s="15">
        <v>0</v>
      </c>
      <c r="AJ157" s="15">
        <f t="shared" si="68"/>
        <v>428336</v>
      </c>
      <c r="AK157" s="15">
        <f t="shared" si="69"/>
        <v>428336</v>
      </c>
      <c r="AL157" s="15">
        <v>176776</v>
      </c>
      <c r="AM157" s="15">
        <v>21010</v>
      </c>
      <c r="AN157" s="15">
        <v>145956</v>
      </c>
      <c r="AO157" s="15">
        <v>23761</v>
      </c>
      <c r="AP157" s="15">
        <v>34595</v>
      </c>
      <c r="AQ157" s="15">
        <v>0</v>
      </c>
      <c r="AR157" s="15">
        <v>26238</v>
      </c>
      <c r="AS157" s="15">
        <v>0</v>
      </c>
      <c r="AT157" s="15">
        <v>112428</v>
      </c>
      <c r="AU157" s="15">
        <v>57398</v>
      </c>
      <c r="AV157" s="15">
        <v>0</v>
      </c>
      <c r="AW157" s="15">
        <v>0</v>
      </c>
      <c r="AX157" s="15">
        <v>0</v>
      </c>
      <c r="AY157" s="15">
        <v>0</v>
      </c>
      <c r="AZ157" s="15">
        <v>0</v>
      </c>
    </row>
    <row r="158" spans="1:52" s="12" customFormat="1" ht="12.75">
      <c r="A158" s="1">
        <f t="shared" si="70"/>
        <v>102</v>
      </c>
      <c r="B158" s="1">
        <v>102</v>
      </c>
      <c r="C158" s="14" t="s">
        <v>305</v>
      </c>
      <c r="D158" s="15">
        <f t="shared" si="64"/>
        <v>0</v>
      </c>
      <c r="E158" s="15">
        <f t="shared" si="65"/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f t="shared" si="66"/>
        <v>322</v>
      </c>
      <c r="Y158" s="15">
        <f t="shared" si="67"/>
        <v>3000</v>
      </c>
      <c r="Z158" s="15">
        <v>0</v>
      </c>
      <c r="AA158" s="15">
        <v>0</v>
      </c>
      <c r="AB158" s="15">
        <v>250</v>
      </c>
      <c r="AC158" s="15">
        <v>2500</v>
      </c>
      <c r="AD158" s="15">
        <v>72</v>
      </c>
      <c r="AE158" s="15">
        <v>500</v>
      </c>
      <c r="AF158" s="15">
        <v>0</v>
      </c>
      <c r="AG158" s="15">
        <v>0</v>
      </c>
      <c r="AH158" s="15">
        <v>0</v>
      </c>
      <c r="AI158" s="15">
        <v>0</v>
      </c>
      <c r="AJ158" s="15">
        <f t="shared" si="68"/>
        <v>317969</v>
      </c>
      <c r="AK158" s="15">
        <f t="shared" si="69"/>
        <v>317969</v>
      </c>
      <c r="AL158" s="15">
        <v>128251</v>
      </c>
      <c r="AM158" s="15">
        <v>4200</v>
      </c>
      <c r="AN158" s="15">
        <v>145777</v>
      </c>
      <c r="AO158" s="15">
        <v>11629</v>
      </c>
      <c r="AP158" s="15">
        <v>19862</v>
      </c>
      <c r="AQ158" s="15">
        <v>0</v>
      </c>
      <c r="AR158" s="15">
        <v>8250</v>
      </c>
      <c r="AS158" s="15">
        <v>0</v>
      </c>
      <c r="AT158" s="15">
        <v>34175</v>
      </c>
      <c r="AU158" s="15">
        <v>63009</v>
      </c>
      <c r="AV158" s="15">
        <v>0</v>
      </c>
      <c r="AW158" s="15">
        <v>0</v>
      </c>
      <c r="AX158" s="15">
        <v>0</v>
      </c>
      <c r="AY158" s="15">
        <v>0</v>
      </c>
      <c r="AZ158" s="15">
        <v>0</v>
      </c>
    </row>
    <row r="159" spans="1:52" s="12" customFormat="1" ht="12.75">
      <c r="A159" s="1">
        <f t="shared" si="70"/>
        <v>103</v>
      </c>
      <c r="B159" s="1">
        <v>130</v>
      </c>
      <c r="C159" s="14" t="s">
        <v>83</v>
      </c>
      <c r="D159" s="15">
        <f t="shared" si="64"/>
        <v>0</v>
      </c>
      <c r="E159" s="15">
        <f t="shared" si="65"/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f t="shared" si="66"/>
        <v>0</v>
      </c>
      <c r="Y159" s="15">
        <f t="shared" si="67"/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f t="shared" si="68"/>
        <v>45632</v>
      </c>
      <c r="AK159" s="15">
        <f t="shared" si="69"/>
        <v>45632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1481</v>
      </c>
      <c r="AR159" s="15">
        <v>44151</v>
      </c>
      <c r="AS159" s="15">
        <v>0</v>
      </c>
      <c r="AT159" s="15">
        <v>254192</v>
      </c>
      <c r="AU159" s="15">
        <v>29434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</row>
    <row r="160" spans="1:52" s="12" customFormat="1" ht="12.75">
      <c r="A160" s="1">
        <f t="shared" si="70"/>
        <v>104</v>
      </c>
      <c r="B160" s="1">
        <v>132</v>
      </c>
      <c r="C160" s="14" t="s">
        <v>306</v>
      </c>
      <c r="D160" s="15">
        <f t="shared" si="64"/>
        <v>0</v>
      </c>
      <c r="E160" s="15">
        <f t="shared" si="65"/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f t="shared" si="66"/>
        <v>0</v>
      </c>
      <c r="Y160" s="15">
        <f t="shared" si="67"/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5">
        <v>0</v>
      </c>
      <c r="AH160" s="15">
        <v>0</v>
      </c>
      <c r="AI160" s="15">
        <v>0</v>
      </c>
      <c r="AJ160" s="15">
        <f t="shared" si="68"/>
        <v>109862</v>
      </c>
      <c r="AK160" s="15">
        <f t="shared" si="69"/>
        <v>109862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19445</v>
      </c>
      <c r="AR160" s="15">
        <v>90417</v>
      </c>
      <c r="AS160" s="15">
        <v>0</v>
      </c>
      <c r="AT160" s="15">
        <v>357227</v>
      </c>
      <c r="AU160" s="15">
        <v>60278</v>
      </c>
      <c r="AV160" s="15">
        <v>0</v>
      </c>
      <c r="AW160" s="15">
        <v>0</v>
      </c>
      <c r="AX160" s="15">
        <v>0</v>
      </c>
      <c r="AY160" s="15">
        <v>0</v>
      </c>
      <c r="AZ160" s="15">
        <v>0</v>
      </c>
    </row>
    <row r="161" spans="1:52" s="12" customFormat="1" ht="12.75">
      <c r="A161" s="1">
        <f t="shared" si="70"/>
        <v>105</v>
      </c>
      <c r="B161" s="1">
        <v>401</v>
      </c>
      <c r="C161" s="14" t="s">
        <v>307</v>
      </c>
      <c r="D161" s="15">
        <f t="shared" si="64"/>
        <v>0</v>
      </c>
      <c r="E161" s="15">
        <f t="shared" si="65"/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f t="shared" si="66"/>
        <v>0</v>
      </c>
      <c r="Y161" s="15">
        <f t="shared" si="67"/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f t="shared" si="68"/>
        <v>132955</v>
      </c>
      <c r="AK161" s="15">
        <f t="shared" si="69"/>
        <v>132955</v>
      </c>
      <c r="AL161" s="15">
        <v>0</v>
      </c>
      <c r="AM161" s="15">
        <v>0</v>
      </c>
      <c r="AN161" s="15">
        <v>0</v>
      </c>
      <c r="AO161" s="15">
        <v>0</v>
      </c>
      <c r="AP161" s="15">
        <v>0</v>
      </c>
      <c r="AQ161" s="15">
        <v>22744</v>
      </c>
      <c r="AR161" s="15">
        <v>110211</v>
      </c>
      <c r="AS161" s="15">
        <v>0</v>
      </c>
      <c r="AT161" s="15">
        <v>443500</v>
      </c>
      <c r="AU161" s="15">
        <v>73474</v>
      </c>
      <c r="AV161" s="15">
        <v>0</v>
      </c>
      <c r="AW161" s="15">
        <v>0</v>
      </c>
      <c r="AX161" s="15">
        <v>0</v>
      </c>
      <c r="AY161" s="15">
        <v>0</v>
      </c>
      <c r="AZ161" s="15">
        <v>0</v>
      </c>
    </row>
    <row r="162" spans="1:52" s="12" customFormat="1" ht="12.75">
      <c r="A162" s="1">
        <f t="shared" si="70"/>
        <v>106</v>
      </c>
      <c r="B162" s="1">
        <v>133</v>
      </c>
      <c r="C162" s="14" t="s">
        <v>308</v>
      </c>
      <c r="D162" s="15">
        <f t="shared" si="64"/>
        <v>0</v>
      </c>
      <c r="E162" s="15">
        <f t="shared" si="65"/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f t="shared" si="66"/>
        <v>0</v>
      </c>
      <c r="Y162" s="15">
        <f t="shared" si="67"/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0</v>
      </c>
      <c r="AF162" s="15">
        <v>0</v>
      </c>
      <c r="AG162" s="15">
        <v>0</v>
      </c>
      <c r="AH162" s="15">
        <v>0</v>
      </c>
      <c r="AI162" s="15">
        <v>0</v>
      </c>
      <c r="AJ162" s="15">
        <f t="shared" si="68"/>
        <v>43592</v>
      </c>
      <c r="AK162" s="15">
        <f t="shared" si="69"/>
        <v>43592</v>
      </c>
      <c r="AL162" s="15">
        <v>0</v>
      </c>
      <c r="AM162" s="15">
        <v>0</v>
      </c>
      <c r="AN162" s="15">
        <v>0</v>
      </c>
      <c r="AO162" s="15">
        <v>0</v>
      </c>
      <c r="AP162" s="15">
        <v>0</v>
      </c>
      <c r="AQ162" s="15">
        <v>5852</v>
      </c>
      <c r="AR162" s="15">
        <v>37740</v>
      </c>
      <c r="AS162" s="15">
        <v>0</v>
      </c>
      <c r="AT162" s="15">
        <v>238252</v>
      </c>
      <c r="AU162" s="15">
        <v>25160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</row>
    <row r="163" spans="1:52" s="12" customFormat="1" ht="25.5">
      <c r="A163" s="1">
        <f t="shared" si="70"/>
        <v>107</v>
      </c>
      <c r="B163" s="1">
        <v>529</v>
      </c>
      <c r="C163" s="14" t="s">
        <v>309</v>
      </c>
      <c r="D163" s="15">
        <f t="shared" si="64"/>
        <v>0</v>
      </c>
      <c r="E163" s="15">
        <f t="shared" si="65"/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f t="shared" si="66"/>
        <v>0</v>
      </c>
      <c r="Y163" s="15">
        <f t="shared" si="67"/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  <c r="AI163" s="15">
        <v>0</v>
      </c>
      <c r="AJ163" s="15">
        <f t="shared" si="68"/>
        <v>0</v>
      </c>
      <c r="AK163" s="15">
        <f t="shared" si="69"/>
        <v>0</v>
      </c>
      <c r="AL163" s="15">
        <v>0</v>
      </c>
      <c r="AM163" s="15">
        <v>0</v>
      </c>
      <c r="AN163" s="15">
        <v>0</v>
      </c>
      <c r="AO163" s="15">
        <v>0</v>
      </c>
      <c r="AP163" s="15">
        <v>0</v>
      </c>
      <c r="AQ163" s="15">
        <v>0</v>
      </c>
      <c r="AR163" s="15">
        <v>0</v>
      </c>
      <c r="AS163" s="15">
        <v>0</v>
      </c>
      <c r="AT163" s="15">
        <v>0</v>
      </c>
      <c r="AU163" s="15">
        <v>0</v>
      </c>
      <c r="AV163" s="15">
        <v>0</v>
      </c>
      <c r="AW163" s="15">
        <v>0</v>
      </c>
      <c r="AX163" s="15">
        <v>0</v>
      </c>
      <c r="AY163" s="15">
        <v>0</v>
      </c>
      <c r="AZ163" s="15">
        <v>0</v>
      </c>
    </row>
    <row r="164" spans="1:52" s="12" customFormat="1" ht="12.75">
      <c r="A164" s="1">
        <f t="shared" si="70"/>
        <v>108</v>
      </c>
      <c r="B164" s="1">
        <v>672</v>
      </c>
      <c r="C164" s="14" t="s">
        <v>310</v>
      </c>
      <c r="D164" s="15">
        <f t="shared" si="64"/>
        <v>0</v>
      </c>
      <c r="E164" s="15">
        <f t="shared" si="65"/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f t="shared" si="66"/>
        <v>0</v>
      </c>
      <c r="Y164" s="15">
        <f t="shared" si="67"/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f t="shared" si="68"/>
        <v>0</v>
      </c>
      <c r="AK164" s="15">
        <f t="shared" si="69"/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371840</v>
      </c>
      <c r="AY164" s="15">
        <v>135</v>
      </c>
      <c r="AZ164" s="15">
        <v>0</v>
      </c>
    </row>
    <row r="165" spans="1:52" s="12" customFormat="1" ht="12.75">
      <c r="A165" s="1">
        <f t="shared" si="70"/>
        <v>109</v>
      </c>
      <c r="B165" s="1">
        <v>546</v>
      </c>
      <c r="C165" s="14" t="s">
        <v>311</v>
      </c>
      <c r="D165" s="15">
        <f t="shared" si="64"/>
        <v>78</v>
      </c>
      <c r="E165" s="15">
        <f t="shared" si="65"/>
        <v>936</v>
      </c>
      <c r="F165" s="15">
        <v>78</v>
      </c>
      <c r="G165" s="15">
        <v>936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f t="shared" si="66"/>
        <v>0</v>
      </c>
      <c r="Y165" s="15">
        <f t="shared" si="67"/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f t="shared" si="68"/>
        <v>7717</v>
      </c>
      <c r="AK165" s="15">
        <f t="shared" si="69"/>
        <v>7717</v>
      </c>
      <c r="AL165" s="15">
        <v>703</v>
      </c>
      <c r="AM165" s="15">
        <v>0</v>
      </c>
      <c r="AN165" s="15">
        <v>4479</v>
      </c>
      <c r="AO165" s="15">
        <v>0</v>
      </c>
      <c r="AP165" s="15">
        <v>57</v>
      </c>
      <c r="AQ165" s="15">
        <v>0</v>
      </c>
      <c r="AR165" s="15">
        <v>2478</v>
      </c>
      <c r="AS165" s="15">
        <v>0</v>
      </c>
      <c r="AT165" s="15">
        <v>14868</v>
      </c>
      <c r="AU165" s="15">
        <v>2319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</row>
    <row r="166" spans="1:52" s="12" customFormat="1" ht="12.75">
      <c r="A166" s="1">
        <f t="shared" si="70"/>
        <v>110</v>
      </c>
      <c r="B166" s="1">
        <v>678</v>
      </c>
      <c r="C166" s="14" t="s">
        <v>169</v>
      </c>
      <c r="D166" s="15">
        <f t="shared" si="64"/>
        <v>600</v>
      </c>
      <c r="E166" s="15">
        <f t="shared" si="65"/>
        <v>6200</v>
      </c>
      <c r="F166" s="15">
        <v>600</v>
      </c>
      <c r="G166" s="15">
        <v>6200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f t="shared" si="66"/>
        <v>0</v>
      </c>
      <c r="Y166" s="15">
        <f t="shared" si="67"/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f t="shared" si="68"/>
        <v>3332</v>
      </c>
      <c r="AK166" s="15">
        <f t="shared" si="69"/>
        <v>3332</v>
      </c>
      <c r="AL166" s="15">
        <v>0</v>
      </c>
      <c r="AM166" s="15">
        <v>1698</v>
      </c>
      <c r="AN166" s="15">
        <v>1634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>
        <v>0</v>
      </c>
      <c r="AU166" s="15">
        <v>817</v>
      </c>
      <c r="AV166" s="15">
        <v>0</v>
      </c>
      <c r="AW166" s="15">
        <v>0</v>
      </c>
      <c r="AX166" s="15">
        <v>0</v>
      </c>
      <c r="AY166" s="15">
        <v>0</v>
      </c>
      <c r="AZ166" s="15">
        <v>0</v>
      </c>
    </row>
    <row r="167" spans="1:52" s="12" customFormat="1" ht="12.75">
      <c r="A167" s="1">
        <f t="shared" si="70"/>
        <v>111</v>
      </c>
      <c r="B167" s="1">
        <v>635</v>
      </c>
      <c r="C167" s="14" t="s">
        <v>170</v>
      </c>
      <c r="D167" s="15">
        <f t="shared" si="64"/>
        <v>260</v>
      </c>
      <c r="E167" s="15">
        <f t="shared" si="65"/>
        <v>1956</v>
      </c>
      <c r="F167" s="15">
        <v>260</v>
      </c>
      <c r="G167" s="15">
        <v>1956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f t="shared" si="66"/>
        <v>398</v>
      </c>
      <c r="Y167" s="15">
        <f t="shared" si="67"/>
        <v>1048</v>
      </c>
      <c r="Z167" s="15">
        <v>0</v>
      </c>
      <c r="AA167" s="15">
        <v>0</v>
      </c>
      <c r="AB167" s="15">
        <v>398</v>
      </c>
      <c r="AC167" s="15">
        <v>1048</v>
      </c>
      <c r="AD167" s="15">
        <v>0</v>
      </c>
      <c r="AE167" s="15">
        <v>0</v>
      </c>
      <c r="AF167" s="15">
        <v>148</v>
      </c>
      <c r="AG167" s="15">
        <v>298</v>
      </c>
      <c r="AH167" s="15">
        <v>250</v>
      </c>
      <c r="AI167" s="15">
        <v>750</v>
      </c>
      <c r="AJ167" s="15">
        <f t="shared" si="68"/>
        <v>40</v>
      </c>
      <c r="AK167" s="15">
        <f t="shared" si="69"/>
        <v>40</v>
      </c>
      <c r="AL167" s="15">
        <v>0</v>
      </c>
      <c r="AM167" s="15">
        <v>0</v>
      </c>
      <c r="AN167" s="15">
        <v>40</v>
      </c>
      <c r="AO167" s="15">
        <v>0</v>
      </c>
      <c r="AP167" s="15">
        <v>0</v>
      </c>
      <c r="AQ167" s="15">
        <v>0</v>
      </c>
      <c r="AR167" s="15">
        <v>0</v>
      </c>
      <c r="AS167" s="15">
        <v>0</v>
      </c>
      <c r="AT167" s="15">
        <v>0</v>
      </c>
      <c r="AU167" s="15">
        <v>40</v>
      </c>
      <c r="AV167" s="15">
        <v>0</v>
      </c>
      <c r="AW167" s="15">
        <v>0</v>
      </c>
      <c r="AX167" s="15">
        <v>0</v>
      </c>
      <c r="AY167" s="15">
        <v>0</v>
      </c>
      <c r="AZ167" s="15">
        <v>0</v>
      </c>
    </row>
    <row r="168" spans="1:52" s="12" customFormat="1" ht="25.5">
      <c r="A168" s="1">
        <f t="shared" si="70"/>
        <v>112</v>
      </c>
      <c r="B168" s="1">
        <v>634</v>
      </c>
      <c r="C168" s="14" t="s">
        <v>171</v>
      </c>
      <c r="D168" s="15">
        <f t="shared" si="64"/>
        <v>0</v>
      </c>
      <c r="E168" s="15">
        <f t="shared" si="65"/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f t="shared" si="66"/>
        <v>250</v>
      </c>
      <c r="Y168" s="15">
        <f t="shared" si="67"/>
        <v>1250</v>
      </c>
      <c r="Z168" s="15">
        <v>0</v>
      </c>
      <c r="AA168" s="15">
        <v>0</v>
      </c>
      <c r="AB168" s="15">
        <v>250</v>
      </c>
      <c r="AC168" s="15">
        <v>1250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f t="shared" si="68"/>
        <v>2800</v>
      </c>
      <c r="AK168" s="15">
        <f t="shared" si="69"/>
        <v>2800</v>
      </c>
      <c r="AL168" s="15">
        <v>0</v>
      </c>
      <c r="AM168" s="15">
        <v>0</v>
      </c>
      <c r="AN168" s="15">
        <v>2800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850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</row>
    <row r="169" spans="1:52" s="12" customFormat="1" ht="12.75">
      <c r="A169" s="1">
        <f t="shared" si="70"/>
        <v>113</v>
      </c>
      <c r="B169" s="1">
        <v>668</v>
      </c>
      <c r="C169" s="14" t="s">
        <v>172</v>
      </c>
      <c r="D169" s="15">
        <f t="shared" si="64"/>
        <v>486</v>
      </c>
      <c r="E169" s="15">
        <f t="shared" si="65"/>
        <v>3276</v>
      </c>
      <c r="F169" s="15">
        <v>486</v>
      </c>
      <c r="G169" s="15">
        <v>3276</v>
      </c>
      <c r="H169" s="15">
        <v>120</v>
      </c>
      <c r="I169" s="15">
        <v>956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f t="shared" si="66"/>
        <v>0</v>
      </c>
      <c r="Y169" s="15">
        <f t="shared" si="67"/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f t="shared" si="68"/>
        <v>0</v>
      </c>
      <c r="AK169" s="15">
        <f t="shared" si="69"/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15">
        <v>0</v>
      </c>
      <c r="AW169" s="15">
        <v>0</v>
      </c>
      <c r="AX169" s="15">
        <v>0</v>
      </c>
      <c r="AY169" s="15">
        <v>0</v>
      </c>
      <c r="AZ169" s="15">
        <v>0</v>
      </c>
    </row>
    <row r="170" spans="1:52" s="12" customFormat="1" ht="12.75">
      <c r="A170" s="1">
        <f t="shared" si="70"/>
        <v>114</v>
      </c>
      <c r="B170" s="1">
        <v>679</v>
      </c>
      <c r="C170" s="14" t="s">
        <v>173</v>
      </c>
      <c r="D170" s="15">
        <f t="shared" si="64"/>
        <v>0</v>
      </c>
      <c r="E170" s="15">
        <f t="shared" si="65"/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f t="shared" si="66"/>
        <v>489</v>
      </c>
      <c r="Y170" s="15">
        <f t="shared" si="67"/>
        <v>978</v>
      </c>
      <c r="Z170" s="15">
        <v>0</v>
      </c>
      <c r="AA170" s="15">
        <v>0</v>
      </c>
      <c r="AB170" s="15">
        <v>489</v>
      </c>
      <c r="AC170" s="15">
        <v>978</v>
      </c>
      <c r="AD170" s="15">
        <v>0</v>
      </c>
      <c r="AE170" s="15">
        <v>0</v>
      </c>
      <c r="AF170" s="15">
        <v>489</v>
      </c>
      <c r="AG170" s="15">
        <v>978</v>
      </c>
      <c r="AH170" s="15">
        <v>0</v>
      </c>
      <c r="AI170" s="15">
        <v>0</v>
      </c>
      <c r="AJ170" s="15">
        <f t="shared" si="68"/>
        <v>100</v>
      </c>
      <c r="AK170" s="15">
        <f t="shared" si="69"/>
        <v>100</v>
      </c>
      <c r="AL170" s="15">
        <v>0</v>
      </c>
      <c r="AM170" s="15">
        <v>0</v>
      </c>
      <c r="AN170" s="15">
        <v>100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100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</row>
    <row r="171" spans="1:52" s="12" customFormat="1" ht="12.75">
      <c r="A171" s="1">
        <f t="shared" si="70"/>
        <v>115</v>
      </c>
      <c r="B171" s="1">
        <v>691</v>
      </c>
      <c r="C171" s="14" t="s">
        <v>84</v>
      </c>
      <c r="D171" s="15">
        <f t="shared" si="64"/>
        <v>0</v>
      </c>
      <c r="E171" s="15">
        <f t="shared" si="65"/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f t="shared" si="66"/>
        <v>0</v>
      </c>
      <c r="Y171" s="15">
        <f t="shared" si="67"/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>
        <f t="shared" si="68"/>
        <v>16068</v>
      </c>
      <c r="AK171" s="15">
        <f t="shared" si="69"/>
        <v>16068</v>
      </c>
      <c r="AL171" s="15">
        <v>0</v>
      </c>
      <c r="AM171" s="15">
        <v>0</v>
      </c>
      <c r="AN171" s="15">
        <v>16068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1236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</row>
    <row r="172" spans="1:52" s="12" customFormat="1" ht="12.75">
      <c r="A172" s="1">
        <f t="shared" si="70"/>
        <v>116</v>
      </c>
      <c r="B172" s="1">
        <v>641</v>
      </c>
      <c r="C172" s="14" t="s">
        <v>174</v>
      </c>
      <c r="D172" s="15">
        <f t="shared" si="64"/>
        <v>0</v>
      </c>
      <c r="E172" s="15">
        <f t="shared" si="65"/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f t="shared" si="66"/>
        <v>0</v>
      </c>
      <c r="Y172" s="15">
        <f t="shared" si="67"/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  <c r="AI172" s="15">
        <v>0</v>
      </c>
      <c r="AJ172" s="15">
        <f t="shared" si="68"/>
        <v>24469</v>
      </c>
      <c r="AK172" s="15">
        <f t="shared" si="69"/>
        <v>24469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3496</v>
      </c>
      <c r="AR172" s="15">
        <v>20973</v>
      </c>
      <c r="AS172" s="15">
        <v>0</v>
      </c>
      <c r="AT172" s="15">
        <v>92745</v>
      </c>
      <c r="AU172" s="15">
        <v>13982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</row>
    <row r="173" spans="1:52" s="12" customFormat="1" ht="12.75">
      <c r="A173" s="1">
        <f t="shared" si="70"/>
        <v>117</v>
      </c>
      <c r="B173" s="1">
        <v>721</v>
      </c>
      <c r="C173" s="14" t="s">
        <v>175</v>
      </c>
      <c r="D173" s="15">
        <f t="shared" si="64"/>
        <v>0</v>
      </c>
      <c r="E173" s="15">
        <f t="shared" si="65"/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f t="shared" si="66"/>
        <v>14</v>
      </c>
      <c r="Y173" s="15">
        <f t="shared" si="67"/>
        <v>28</v>
      </c>
      <c r="Z173" s="15">
        <v>0</v>
      </c>
      <c r="AA173" s="15">
        <v>0</v>
      </c>
      <c r="AB173" s="15">
        <v>14</v>
      </c>
      <c r="AC173" s="15">
        <v>28</v>
      </c>
      <c r="AD173" s="15">
        <v>0</v>
      </c>
      <c r="AE173" s="15">
        <v>0</v>
      </c>
      <c r="AF173" s="15">
        <v>14</v>
      </c>
      <c r="AG173" s="15">
        <v>28</v>
      </c>
      <c r="AH173" s="15">
        <v>0</v>
      </c>
      <c r="AI173" s="15">
        <v>0</v>
      </c>
      <c r="AJ173" s="15">
        <f t="shared" si="68"/>
        <v>5</v>
      </c>
      <c r="AK173" s="15">
        <f t="shared" si="69"/>
        <v>5</v>
      </c>
      <c r="AL173" s="15">
        <v>0</v>
      </c>
      <c r="AM173" s="15">
        <v>0</v>
      </c>
      <c r="AN173" s="15">
        <v>5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5</v>
      </c>
      <c r="AV173" s="15">
        <v>0</v>
      </c>
      <c r="AW173" s="15">
        <v>0</v>
      </c>
      <c r="AX173" s="15">
        <v>0</v>
      </c>
      <c r="AY173" s="15">
        <v>0</v>
      </c>
      <c r="AZ173" s="15">
        <v>0</v>
      </c>
    </row>
    <row r="174" spans="1:52" s="12" customFormat="1" ht="12.75">
      <c r="A174" s="1">
        <f t="shared" si="70"/>
        <v>118</v>
      </c>
      <c r="B174" s="1">
        <v>677</v>
      </c>
      <c r="C174" s="14" t="s">
        <v>85</v>
      </c>
      <c r="D174" s="15">
        <f t="shared" si="64"/>
        <v>0</v>
      </c>
      <c r="E174" s="15">
        <f t="shared" si="65"/>
        <v>0</v>
      </c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>
        <f t="shared" si="66"/>
        <v>0</v>
      </c>
      <c r="Y174" s="15">
        <f t="shared" si="67"/>
        <v>0</v>
      </c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>
        <f t="shared" si="68"/>
        <v>0</v>
      </c>
      <c r="AK174" s="15">
        <f t="shared" si="69"/>
        <v>0</v>
      </c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</row>
    <row r="175" spans="1:52" s="12" customFormat="1" ht="12.75">
      <c r="A175" s="1">
        <f t="shared" si="70"/>
        <v>119</v>
      </c>
      <c r="B175" s="1">
        <v>410</v>
      </c>
      <c r="C175" s="14" t="s">
        <v>143</v>
      </c>
      <c r="D175" s="15">
        <f t="shared" si="64"/>
        <v>0</v>
      </c>
      <c r="E175" s="15">
        <f t="shared" si="65"/>
        <v>0</v>
      </c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>
        <f t="shared" si="66"/>
        <v>0</v>
      </c>
      <c r="Y175" s="15">
        <f t="shared" si="67"/>
        <v>0</v>
      </c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>
        <f t="shared" si="68"/>
        <v>0</v>
      </c>
      <c r="AK175" s="15">
        <f t="shared" si="69"/>
        <v>0</v>
      </c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</row>
    <row r="176" spans="1:52" s="12" customFormat="1" ht="25.5">
      <c r="A176" s="1">
        <f t="shared" si="70"/>
        <v>120</v>
      </c>
      <c r="B176" s="1">
        <v>730</v>
      </c>
      <c r="C176" s="14" t="s">
        <v>176</v>
      </c>
      <c r="D176" s="15">
        <f t="shared" si="64"/>
        <v>657</v>
      </c>
      <c r="E176" s="15">
        <f t="shared" si="65"/>
        <v>12117</v>
      </c>
      <c r="F176" s="15">
        <v>657</v>
      </c>
      <c r="G176" s="15">
        <v>12117</v>
      </c>
      <c r="H176" s="15">
        <v>0</v>
      </c>
      <c r="I176" s="15">
        <v>0</v>
      </c>
      <c r="J176" s="15">
        <v>557</v>
      </c>
      <c r="K176" s="15">
        <v>11697</v>
      </c>
      <c r="L176" s="15">
        <v>557</v>
      </c>
      <c r="M176" s="15">
        <v>11697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f t="shared" si="66"/>
        <v>276</v>
      </c>
      <c r="Y176" s="15">
        <f t="shared" si="67"/>
        <v>5796</v>
      </c>
      <c r="Z176" s="15">
        <v>276</v>
      </c>
      <c r="AA176" s="15">
        <v>5796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f t="shared" si="68"/>
        <v>0</v>
      </c>
      <c r="AK176" s="15">
        <f t="shared" si="69"/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>
        <v>0</v>
      </c>
      <c r="AW176" s="15">
        <v>0</v>
      </c>
      <c r="AX176" s="15">
        <v>0</v>
      </c>
      <c r="AY176" s="15">
        <v>0</v>
      </c>
      <c r="AZ176" s="15">
        <v>0</v>
      </c>
    </row>
    <row r="177" spans="1:52" s="12" customFormat="1" ht="12.75">
      <c r="A177" s="1">
        <f t="shared" si="70"/>
        <v>121</v>
      </c>
      <c r="B177" s="1">
        <v>733</v>
      </c>
      <c r="C177" s="14" t="s">
        <v>177</v>
      </c>
      <c r="D177" s="15">
        <f t="shared" si="64"/>
        <v>1988</v>
      </c>
      <c r="E177" s="15">
        <f t="shared" si="65"/>
        <v>10481</v>
      </c>
      <c r="F177" s="15">
        <v>1908</v>
      </c>
      <c r="G177" s="15">
        <v>9705</v>
      </c>
      <c r="H177" s="15">
        <v>627</v>
      </c>
      <c r="I177" s="15">
        <v>3939</v>
      </c>
      <c r="J177" s="15">
        <v>345</v>
      </c>
      <c r="K177" s="15">
        <v>4830</v>
      </c>
      <c r="L177" s="15">
        <v>0</v>
      </c>
      <c r="M177" s="15">
        <v>0</v>
      </c>
      <c r="N177" s="15">
        <v>0</v>
      </c>
      <c r="O177" s="15">
        <v>0</v>
      </c>
      <c r="P177" s="15">
        <v>80</v>
      </c>
      <c r="Q177" s="15">
        <v>776</v>
      </c>
      <c r="R177" s="15">
        <v>0</v>
      </c>
      <c r="S177" s="15">
        <v>0</v>
      </c>
      <c r="T177" s="15">
        <v>80</v>
      </c>
      <c r="U177" s="15">
        <v>776</v>
      </c>
      <c r="V177" s="15">
        <v>0</v>
      </c>
      <c r="W177" s="15">
        <v>0</v>
      </c>
      <c r="X177" s="15">
        <f t="shared" si="66"/>
        <v>0</v>
      </c>
      <c r="Y177" s="15">
        <f t="shared" si="67"/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f t="shared" si="68"/>
        <v>0</v>
      </c>
      <c r="AK177" s="15">
        <f t="shared" si="69"/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</row>
    <row r="178" spans="1:52" s="12" customFormat="1" ht="12.75">
      <c r="A178" s="1">
        <f t="shared" si="70"/>
        <v>122</v>
      </c>
      <c r="B178" s="1">
        <v>736</v>
      </c>
      <c r="C178" s="14" t="s">
        <v>178</v>
      </c>
      <c r="D178" s="15">
        <f t="shared" si="64"/>
        <v>0</v>
      </c>
      <c r="E178" s="15">
        <f t="shared" si="65"/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f t="shared" si="66"/>
        <v>0</v>
      </c>
      <c r="Y178" s="15">
        <f t="shared" si="67"/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5">
        <v>0</v>
      </c>
      <c r="AJ178" s="15">
        <f t="shared" si="68"/>
        <v>0</v>
      </c>
      <c r="AK178" s="15">
        <f t="shared" si="69"/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>
        <v>0</v>
      </c>
      <c r="AU178" s="15">
        <v>0</v>
      </c>
      <c r="AV178" s="15">
        <v>0</v>
      </c>
      <c r="AW178" s="15">
        <v>0</v>
      </c>
      <c r="AX178" s="15">
        <v>0</v>
      </c>
      <c r="AY178" s="15">
        <v>0</v>
      </c>
      <c r="AZ178" s="15">
        <v>0</v>
      </c>
    </row>
    <row r="179" spans="1:52" s="12" customFormat="1" ht="12.75">
      <c r="A179" s="1">
        <f t="shared" si="70"/>
        <v>123</v>
      </c>
      <c r="B179" s="1">
        <v>737</v>
      </c>
      <c r="C179" s="14" t="s">
        <v>312</v>
      </c>
      <c r="D179" s="15">
        <f t="shared" si="64"/>
        <v>451</v>
      </c>
      <c r="E179" s="15">
        <f t="shared" si="65"/>
        <v>3139</v>
      </c>
      <c r="F179" s="15">
        <v>451</v>
      </c>
      <c r="G179" s="15">
        <v>3139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f t="shared" si="66"/>
        <v>0</v>
      </c>
      <c r="Y179" s="15">
        <f t="shared" si="67"/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f t="shared" si="68"/>
        <v>500</v>
      </c>
      <c r="AK179" s="15">
        <f t="shared" si="69"/>
        <v>500</v>
      </c>
      <c r="AL179" s="15">
        <v>0</v>
      </c>
      <c r="AM179" s="15">
        <v>0</v>
      </c>
      <c r="AN179" s="15">
        <v>500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250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</row>
    <row r="180" spans="1:52" s="12" customFormat="1" ht="25.5">
      <c r="A180" s="1">
        <f t="shared" si="70"/>
        <v>124</v>
      </c>
      <c r="B180" s="1">
        <v>749</v>
      </c>
      <c r="C180" s="14" t="s">
        <v>313</v>
      </c>
      <c r="D180" s="15">
        <f t="shared" si="64"/>
        <v>390</v>
      </c>
      <c r="E180" s="15">
        <f t="shared" si="65"/>
        <v>6045</v>
      </c>
      <c r="F180" s="15">
        <v>390</v>
      </c>
      <c r="G180" s="15">
        <v>6045</v>
      </c>
      <c r="H180" s="15">
        <v>0</v>
      </c>
      <c r="I180" s="15">
        <v>0</v>
      </c>
      <c r="J180" s="15">
        <v>390</v>
      </c>
      <c r="K180" s="15">
        <v>6045</v>
      </c>
      <c r="L180" s="15">
        <v>390</v>
      </c>
      <c r="M180" s="15">
        <v>6045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f t="shared" si="66"/>
        <v>818</v>
      </c>
      <c r="Y180" s="15">
        <f t="shared" si="67"/>
        <v>11270</v>
      </c>
      <c r="Z180" s="15">
        <v>818</v>
      </c>
      <c r="AA180" s="15">
        <v>11270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f t="shared" si="68"/>
        <v>0</v>
      </c>
      <c r="AK180" s="15">
        <f t="shared" si="69"/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0</v>
      </c>
    </row>
    <row r="181" spans="1:52" s="12" customFormat="1" ht="12.75">
      <c r="A181" s="1">
        <f t="shared" si="70"/>
        <v>125</v>
      </c>
      <c r="B181" s="1">
        <v>698</v>
      </c>
      <c r="C181" s="14" t="s">
        <v>314</v>
      </c>
      <c r="D181" s="15">
        <f t="shared" si="64"/>
        <v>0</v>
      </c>
      <c r="E181" s="15">
        <f t="shared" si="65"/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f t="shared" si="66"/>
        <v>0</v>
      </c>
      <c r="Y181" s="15">
        <f t="shared" si="67"/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f t="shared" si="68"/>
        <v>900</v>
      </c>
      <c r="AK181" s="15">
        <f t="shared" si="69"/>
        <v>900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370</v>
      </c>
      <c r="AR181" s="15">
        <v>530</v>
      </c>
      <c r="AS181" s="15">
        <v>0</v>
      </c>
      <c r="AT181" s="15">
        <v>4000</v>
      </c>
      <c r="AU181" s="15">
        <v>353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</row>
    <row r="182" spans="1:52" s="12" customFormat="1" ht="12.75">
      <c r="A182" s="1">
        <f t="shared" si="70"/>
        <v>126</v>
      </c>
      <c r="B182" s="1">
        <v>738</v>
      </c>
      <c r="C182" s="14" t="s">
        <v>179</v>
      </c>
      <c r="D182" s="15">
        <f t="shared" si="64"/>
        <v>0</v>
      </c>
      <c r="E182" s="15">
        <f t="shared" si="65"/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f t="shared" si="66"/>
        <v>0</v>
      </c>
      <c r="Y182" s="15">
        <f t="shared" si="67"/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  <c r="AI182" s="15">
        <v>0</v>
      </c>
      <c r="AJ182" s="15">
        <f t="shared" si="68"/>
        <v>48607</v>
      </c>
      <c r="AK182" s="15">
        <f t="shared" si="69"/>
        <v>48607</v>
      </c>
      <c r="AL182" s="15">
        <v>0</v>
      </c>
      <c r="AM182" s="15">
        <v>0</v>
      </c>
      <c r="AN182" s="15">
        <v>0</v>
      </c>
      <c r="AO182" s="15">
        <v>0</v>
      </c>
      <c r="AP182" s="15">
        <v>12415</v>
      </c>
      <c r="AQ182" s="15">
        <v>3100</v>
      </c>
      <c r="AR182" s="15">
        <v>33092</v>
      </c>
      <c r="AS182" s="15">
        <v>0</v>
      </c>
      <c r="AT182" s="15">
        <v>117233</v>
      </c>
      <c r="AU182" s="15">
        <v>22061</v>
      </c>
      <c r="AV182" s="15">
        <v>0</v>
      </c>
      <c r="AW182" s="15">
        <v>0</v>
      </c>
      <c r="AX182" s="15">
        <v>0</v>
      </c>
      <c r="AY182" s="15">
        <v>0</v>
      </c>
      <c r="AZ182" s="15">
        <v>0</v>
      </c>
    </row>
    <row r="183" spans="1:52" s="12" customFormat="1" ht="12.75">
      <c r="A183" s="1">
        <f t="shared" si="70"/>
        <v>127</v>
      </c>
      <c r="B183" s="1">
        <v>689</v>
      </c>
      <c r="C183" s="14" t="s">
        <v>86</v>
      </c>
      <c r="D183" s="15">
        <f t="shared" si="64"/>
        <v>460</v>
      </c>
      <c r="E183" s="15">
        <f t="shared" si="65"/>
        <v>2242</v>
      </c>
      <c r="F183" s="15">
        <v>460</v>
      </c>
      <c r="G183" s="15">
        <v>2242</v>
      </c>
      <c r="H183" s="15">
        <v>204</v>
      </c>
      <c r="I183" s="15">
        <v>1224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f t="shared" si="66"/>
        <v>0</v>
      </c>
      <c r="Y183" s="15">
        <f t="shared" si="67"/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  <c r="AI183" s="15">
        <v>0</v>
      </c>
      <c r="AJ183" s="15">
        <f t="shared" si="68"/>
        <v>0</v>
      </c>
      <c r="AK183" s="15">
        <f t="shared" si="69"/>
        <v>0</v>
      </c>
      <c r="AL183" s="15">
        <v>0</v>
      </c>
      <c r="AM183" s="15">
        <v>0</v>
      </c>
      <c r="AN183" s="15">
        <v>0</v>
      </c>
      <c r="AO183" s="15">
        <v>0</v>
      </c>
      <c r="AP183" s="15">
        <v>0</v>
      </c>
      <c r="AQ183" s="15">
        <v>0</v>
      </c>
      <c r="AR183" s="15">
        <v>0</v>
      </c>
      <c r="AS183" s="15">
        <v>0</v>
      </c>
      <c r="AT183" s="15">
        <v>0</v>
      </c>
      <c r="AU183" s="15">
        <v>0</v>
      </c>
      <c r="AV183" s="15">
        <v>0</v>
      </c>
      <c r="AW183" s="15">
        <v>0</v>
      </c>
      <c r="AX183" s="15">
        <v>0</v>
      </c>
      <c r="AY183" s="15">
        <v>0</v>
      </c>
      <c r="AZ183" s="15">
        <v>0</v>
      </c>
    </row>
    <row r="184" spans="1:52" s="12" customFormat="1" ht="12.75">
      <c r="A184" s="1">
        <f t="shared" si="70"/>
        <v>128</v>
      </c>
      <c r="B184" s="1">
        <v>747</v>
      </c>
      <c r="C184" s="14" t="s">
        <v>180</v>
      </c>
      <c r="D184" s="15">
        <f t="shared" si="64"/>
        <v>0</v>
      </c>
      <c r="E184" s="15">
        <f t="shared" si="65"/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f t="shared" si="66"/>
        <v>93</v>
      </c>
      <c r="Y184" s="15">
        <f t="shared" si="67"/>
        <v>186</v>
      </c>
      <c r="Z184" s="15">
        <v>0</v>
      </c>
      <c r="AA184" s="15">
        <v>0</v>
      </c>
      <c r="AB184" s="15">
        <v>93</v>
      </c>
      <c r="AC184" s="15">
        <v>186</v>
      </c>
      <c r="AD184" s="15">
        <v>0</v>
      </c>
      <c r="AE184" s="15">
        <v>0</v>
      </c>
      <c r="AF184" s="15">
        <v>93</v>
      </c>
      <c r="AG184" s="15">
        <v>186</v>
      </c>
      <c r="AH184" s="15">
        <v>0</v>
      </c>
      <c r="AI184" s="15">
        <v>0</v>
      </c>
      <c r="AJ184" s="15">
        <f t="shared" si="68"/>
        <v>5</v>
      </c>
      <c r="AK184" s="15">
        <f t="shared" si="69"/>
        <v>5</v>
      </c>
      <c r="AL184" s="15">
        <v>0</v>
      </c>
      <c r="AM184" s="15">
        <v>0</v>
      </c>
      <c r="AN184" s="15">
        <v>5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5</v>
      </c>
      <c r="AV184" s="15">
        <v>0</v>
      </c>
      <c r="AW184" s="15">
        <v>0</v>
      </c>
      <c r="AX184" s="15">
        <v>0</v>
      </c>
      <c r="AY184" s="15">
        <v>0</v>
      </c>
      <c r="AZ184" s="15">
        <v>0</v>
      </c>
    </row>
    <row r="185" spans="1:52" s="12" customFormat="1" ht="12.75">
      <c r="A185" s="1">
        <f t="shared" si="70"/>
        <v>129</v>
      </c>
      <c r="B185" s="1">
        <v>756</v>
      </c>
      <c r="C185" s="14" t="s">
        <v>181</v>
      </c>
      <c r="D185" s="15">
        <f t="shared" si="64"/>
        <v>0</v>
      </c>
      <c r="E185" s="15">
        <f t="shared" si="65"/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f t="shared" si="66"/>
        <v>0</v>
      </c>
      <c r="Y185" s="15">
        <f t="shared" si="67"/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f t="shared" si="68"/>
        <v>0</v>
      </c>
      <c r="AK185" s="15">
        <f t="shared" si="69"/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</row>
    <row r="186" spans="1:52" s="12" customFormat="1" ht="12.75">
      <c r="A186" s="1">
        <f t="shared" si="70"/>
        <v>130</v>
      </c>
      <c r="B186" s="1">
        <v>658</v>
      </c>
      <c r="C186" s="14" t="s">
        <v>144</v>
      </c>
      <c r="D186" s="15">
        <f t="shared" si="64"/>
        <v>0</v>
      </c>
      <c r="E186" s="15">
        <f t="shared" si="65"/>
        <v>0</v>
      </c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>
        <f t="shared" si="66"/>
        <v>0</v>
      </c>
      <c r="Y186" s="15">
        <f t="shared" si="67"/>
        <v>0</v>
      </c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>
        <f t="shared" si="68"/>
        <v>0</v>
      </c>
      <c r="AK186" s="15">
        <f t="shared" si="69"/>
        <v>0</v>
      </c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</row>
    <row r="187" spans="1:52" s="12" customFormat="1" ht="12.75">
      <c r="A187" s="1">
        <f t="shared" si="70"/>
        <v>131</v>
      </c>
      <c r="B187" s="1">
        <v>752</v>
      </c>
      <c r="C187" s="14" t="s">
        <v>182</v>
      </c>
      <c r="D187" s="15">
        <f t="shared" si="64"/>
        <v>250</v>
      </c>
      <c r="E187" s="15">
        <f t="shared" si="65"/>
        <v>1750</v>
      </c>
      <c r="F187" s="15">
        <v>250</v>
      </c>
      <c r="G187" s="15">
        <v>1750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f t="shared" si="66"/>
        <v>0</v>
      </c>
      <c r="Y187" s="15">
        <f t="shared" si="67"/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5">
        <v>0</v>
      </c>
      <c r="AJ187" s="15">
        <f t="shared" si="68"/>
        <v>0</v>
      </c>
      <c r="AK187" s="15">
        <f t="shared" si="69"/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</row>
    <row r="188" spans="1:52" s="12" customFormat="1" ht="12.75">
      <c r="A188" s="1">
        <f t="shared" si="70"/>
        <v>132</v>
      </c>
      <c r="B188" s="1">
        <v>771</v>
      </c>
      <c r="C188" s="14" t="s">
        <v>87</v>
      </c>
      <c r="D188" s="15">
        <f t="shared" si="64"/>
        <v>0</v>
      </c>
      <c r="E188" s="15">
        <f t="shared" si="65"/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f t="shared" si="66"/>
        <v>2086</v>
      </c>
      <c r="Y188" s="15">
        <f t="shared" si="67"/>
        <v>16610</v>
      </c>
      <c r="Z188" s="15">
        <v>0</v>
      </c>
      <c r="AA188" s="15">
        <v>0</v>
      </c>
      <c r="AB188" s="15">
        <v>2086</v>
      </c>
      <c r="AC188" s="15">
        <v>16610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f t="shared" si="68"/>
        <v>346633</v>
      </c>
      <c r="AK188" s="15">
        <f t="shared" si="69"/>
        <v>346633</v>
      </c>
      <c r="AL188" s="15">
        <v>142242</v>
      </c>
      <c r="AM188" s="15">
        <v>0</v>
      </c>
      <c r="AN188" s="15">
        <v>179607</v>
      </c>
      <c r="AO188" s="15">
        <v>24784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59869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</row>
    <row r="189" spans="1:52" s="12" customFormat="1" ht="12.75">
      <c r="A189" s="1">
        <f t="shared" si="70"/>
        <v>133</v>
      </c>
      <c r="B189" s="1">
        <v>760</v>
      </c>
      <c r="C189" s="14" t="s">
        <v>145</v>
      </c>
      <c r="D189" s="15">
        <f t="shared" si="64"/>
        <v>0</v>
      </c>
      <c r="E189" s="15">
        <f t="shared" si="65"/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f t="shared" si="66"/>
        <v>450</v>
      </c>
      <c r="Y189" s="15">
        <f t="shared" si="67"/>
        <v>1800</v>
      </c>
      <c r="Z189" s="15">
        <v>0</v>
      </c>
      <c r="AA189" s="15">
        <v>0</v>
      </c>
      <c r="AB189" s="15">
        <v>450</v>
      </c>
      <c r="AC189" s="15">
        <v>1800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f t="shared" si="68"/>
        <v>0</v>
      </c>
      <c r="AK189" s="15">
        <f t="shared" si="69"/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</row>
    <row r="190" spans="1:52" s="12" customFormat="1" ht="12.75">
      <c r="A190" s="1">
        <f t="shared" si="70"/>
        <v>134</v>
      </c>
      <c r="B190" s="1">
        <v>765</v>
      </c>
      <c r="C190" s="14" t="s">
        <v>146</v>
      </c>
      <c r="D190" s="15">
        <f t="shared" si="64"/>
        <v>0</v>
      </c>
      <c r="E190" s="15">
        <f t="shared" si="65"/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f t="shared" si="66"/>
        <v>596</v>
      </c>
      <c r="Y190" s="15">
        <f t="shared" si="67"/>
        <v>1967</v>
      </c>
      <c r="Z190" s="15">
        <v>0</v>
      </c>
      <c r="AA190" s="15">
        <v>0</v>
      </c>
      <c r="AB190" s="15">
        <v>596</v>
      </c>
      <c r="AC190" s="15">
        <v>1967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f t="shared" si="68"/>
        <v>0</v>
      </c>
      <c r="AK190" s="15">
        <f t="shared" si="69"/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>
        <v>0</v>
      </c>
      <c r="AW190" s="15">
        <v>0</v>
      </c>
      <c r="AX190" s="15">
        <v>0</v>
      </c>
      <c r="AY190" s="15">
        <v>0</v>
      </c>
      <c r="AZ190" s="15">
        <v>0</v>
      </c>
    </row>
    <row r="191" spans="1:52" s="12" customFormat="1" ht="12.75">
      <c r="A191" s="1">
        <f t="shared" si="70"/>
        <v>135</v>
      </c>
      <c r="B191" s="1">
        <v>707</v>
      </c>
      <c r="C191" s="14" t="s">
        <v>147</v>
      </c>
      <c r="D191" s="15">
        <f t="shared" si="64"/>
        <v>0</v>
      </c>
      <c r="E191" s="15">
        <f t="shared" si="65"/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f t="shared" si="66"/>
        <v>298</v>
      </c>
      <c r="Y191" s="15">
        <f t="shared" si="67"/>
        <v>1192</v>
      </c>
      <c r="Z191" s="15">
        <v>298</v>
      </c>
      <c r="AA191" s="15">
        <v>1192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f t="shared" si="68"/>
        <v>0</v>
      </c>
      <c r="AK191" s="15">
        <f t="shared" si="69"/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</row>
    <row r="192" spans="1:52" s="12" customFormat="1" ht="12.75">
      <c r="A192" s="1">
        <f>A191+1</f>
        <v>136</v>
      </c>
      <c r="B192" s="1">
        <v>766</v>
      </c>
      <c r="C192" s="14" t="s">
        <v>148</v>
      </c>
      <c r="D192" s="15">
        <f t="shared" si="64"/>
        <v>0</v>
      </c>
      <c r="E192" s="15">
        <f t="shared" si="65"/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f t="shared" si="66"/>
        <v>240</v>
      </c>
      <c r="Y192" s="15">
        <f t="shared" si="67"/>
        <v>1128</v>
      </c>
      <c r="Z192" s="15">
        <v>0</v>
      </c>
      <c r="AA192" s="15">
        <v>0</v>
      </c>
      <c r="AB192" s="15">
        <v>240</v>
      </c>
      <c r="AC192" s="15">
        <v>1128</v>
      </c>
      <c r="AD192" s="15">
        <v>0</v>
      </c>
      <c r="AE192" s="15">
        <v>0</v>
      </c>
      <c r="AF192" s="15">
        <v>0</v>
      </c>
      <c r="AG192" s="15">
        <v>0</v>
      </c>
      <c r="AH192" s="15">
        <v>240</v>
      </c>
      <c r="AI192" s="15">
        <v>1128</v>
      </c>
      <c r="AJ192" s="15">
        <f t="shared" si="68"/>
        <v>0</v>
      </c>
      <c r="AK192" s="15">
        <f t="shared" si="69"/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>
        <v>0</v>
      </c>
      <c r="AU192" s="15">
        <v>0</v>
      </c>
      <c r="AV192" s="15">
        <v>0</v>
      </c>
      <c r="AW192" s="15">
        <v>0</v>
      </c>
      <c r="AX192" s="15">
        <v>7166</v>
      </c>
      <c r="AY192" s="15">
        <v>7</v>
      </c>
      <c r="AZ192" s="15">
        <v>0</v>
      </c>
    </row>
    <row r="193" spans="1:52" s="12" customFormat="1" ht="12.75">
      <c r="A193" s="1">
        <f t="shared" si="70"/>
        <v>137</v>
      </c>
      <c r="B193" s="1">
        <v>769</v>
      </c>
      <c r="C193" s="14" t="s">
        <v>149</v>
      </c>
      <c r="D193" s="15">
        <f t="shared" si="64"/>
        <v>0</v>
      </c>
      <c r="E193" s="15">
        <f t="shared" si="65"/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f t="shared" si="66"/>
        <v>616</v>
      </c>
      <c r="Y193" s="15">
        <f t="shared" si="67"/>
        <v>3316</v>
      </c>
      <c r="Z193" s="15">
        <v>0</v>
      </c>
      <c r="AA193" s="15">
        <v>0</v>
      </c>
      <c r="AB193" s="15">
        <v>616</v>
      </c>
      <c r="AC193" s="15">
        <v>3316</v>
      </c>
      <c r="AD193" s="15">
        <v>0</v>
      </c>
      <c r="AE193" s="15">
        <v>0</v>
      </c>
      <c r="AF193" s="15">
        <v>0</v>
      </c>
      <c r="AG193" s="15">
        <v>0</v>
      </c>
      <c r="AH193" s="15">
        <v>20</v>
      </c>
      <c r="AI193" s="15">
        <v>140</v>
      </c>
      <c r="AJ193" s="15">
        <f t="shared" si="68"/>
        <v>0</v>
      </c>
      <c r="AK193" s="15">
        <f t="shared" si="69"/>
        <v>0</v>
      </c>
      <c r="AL193" s="15">
        <v>0</v>
      </c>
      <c r="AM193" s="15">
        <v>0</v>
      </c>
      <c r="AN193" s="15">
        <v>0</v>
      </c>
      <c r="AO193" s="15">
        <v>0</v>
      </c>
      <c r="AP193" s="15">
        <v>0</v>
      </c>
      <c r="AQ193" s="15">
        <v>0</v>
      </c>
      <c r="AR193" s="15">
        <v>0</v>
      </c>
      <c r="AS193" s="15">
        <v>0</v>
      </c>
      <c r="AT193" s="15">
        <v>0</v>
      </c>
      <c r="AU193" s="15">
        <v>0</v>
      </c>
      <c r="AV193" s="15">
        <v>0</v>
      </c>
      <c r="AW193" s="15">
        <v>0</v>
      </c>
      <c r="AX193" s="15">
        <v>0</v>
      </c>
      <c r="AY193" s="15">
        <v>0</v>
      </c>
      <c r="AZ193" s="15">
        <v>0</v>
      </c>
    </row>
    <row r="194" spans="1:52" s="12" customFormat="1" ht="12.75">
      <c r="A194" s="1">
        <f t="shared" si="70"/>
        <v>138</v>
      </c>
      <c r="B194" s="1">
        <v>772</v>
      </c>
      <c r="C194" s="14" t="s">
        <v>156</v>
      </c>
      <c r="D194" s="15">
        <f t="shared" si="64"/>
        <v>0</v>
      </c>
      <c r="E194" s="15">
        <f t="shared" si="65"/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f t="shared" si="66"/>
        <v>272</v>
      </c>
      <c r="Y194" s="15">
        <f t="shared" si="67"/>
        <v>544</v>
      </c>
      <c r="Z194" s="15">
        <v>0</v>
      </c>
      <c r="AA194" s="15">
        <v>0</v>
      </c>
      <c r="AB194" s="15">
        <v>272</v>
      </c>
      <c r="AC194" s="15">
        <v>544</v>
      </c>
      <c r="AD194" s="15">
        <v>0</v>
      </c>
      <c r="AE194" s="15">
        <v>0</v>
      </c>
      <c r="AF194" s="15">
        <v>272</v>
      </c>
      <c r="AG194" s="15">
        <v>544</v>
      </c>
      <c r="AH194" s="15">
        <v>0</v>
      </c>
      <c r="AI194" s="15">
        <v>0</v>
      </c>
      <c r="AJ194" s="15">
        <f t="shared" si="68"/>
        <v>50</v>
      </c>
      <c r="AK194" s="15">
        <f t="shared" si="69"/>
        <v>50</v>
      </c>
      <c r="AL194" s="15">
        <v>0</v>
      </c>
      <c r="AM194" s="15">
        <v>0</v>
      </c>
      <c r="AN194" s="15">
        <v>50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>
        <v>0</v>
      </c>
      <c r="AU194" s="15">
        <v>50</v>
      </c>
      <c r="AV194" s="15">
        <v>0</v>
      </c>
      <c r="AW194" s="15">
        <v>0</v>
      </c>
      <c r="AX194" s="15">
        <v>0</v>
      </c>
      <c r="AY194" s="15">
        <v>0</v>
      </c>
      <c r="AZ194" s="15">
        <v>0</v>
      </c>
    </row>
    <row r="195" spans="1:52" s="12" customFormat="1" ht="12.75">
      <c r="A195" s="1">
        <f t="shared" si="70"/>
        <v>139</v>
      </c>
      <c r="B195" s="1">
        <v>739</v>
      </c>
      <c r="C195" s="14" t="s">
        <v>196</v>
      </c>
      <c r="D195" s="15">
        <f t="shared" si="64"/>
        <v>0</v>
      </c>
      <c r="E195" s="15">
        <f t="shared" si="65"/>
        <v>0</v>
      </c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>
        <f t="shared" si="66"/>
        <v>0</v>
      </c>
      <c r="Y195" s="15">
        <f t="shared" si="67"/>
        <v>0</v>
      </c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>
        <f t="shared" si="68"/>
        <v>0</v>
      </c>
      <c r="AK195" s="15">
        <f t="shared" si="69"/>
        <v>0</v>
      </c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</row>
    <row r="196" spans="1:52" s="12" customFormat="1" ht="12.75">
      <c r="A196" s="1">
        <f t="shared" si="70"/>
        <v>140</v>
      </c>
      <c r="B196" s="1">
        <v>745</v>
      </c>
      <c r="C196" s="14" t="s">
        <v>197</v>
      </c>
      <c r="D196" s="15">
        <f t="shared" si="64"/>
        <v>0</v>
      </c>
      <c r="E196" s="15">
        <f t="shared" si="65"/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f t="shared" si="66"/>
        <v>0</v>
      </c>
      <c r="Y196" s="15">
        <f t="shared" si="67"/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f t="shared" si="68"/>
        <v>5659</v>
      </c>
      <c r="AK196" s="15">
        <f t="shared" si="69"/>
        <v>5659</v>
      </c>
      <c r="AL196" s="15">
        <v>0</v>
      </c>
      <c r="AM196" s="15">
        <v>0</v>
      </c>
      <c r="AN196" s="15">
        <v>0</v>
      </c>
      <c r="AO196" s="15">
        <v>0</v>
      </c>
      <c r="AP196" s="15">
        <v>815</v>
      </c>
      <c r="AQ196" s="15">
        <v>0</v>
      </c>
      <c r="AR196" s="15">
        <v>4844</v>
      </c>
      <c r="AS196" s="15">
        <v>0</v>
      </c>
      <c r="AT196" s="15">
        <v>29682</v>
      </c>
      <c r="AU196" s="15">
        <v>3229</v>
      </c>
      <c r="AV196" s="15">
        <v>0</v>
      </c>
      <c r="AW196" s="15">
        <v>0</v>
      </c>
      <c r="AX196" s="15">
        <v>0</v>
      </c>
      <c r="AY196" s="15">
        <v>0</v>
      </c>
      <c r="AZ196" s="15">
        <v>0</v>
      </c>
    </row>
    <row r="197" spans="1:52" s="12" customFormat="1" ht="12.75">
      <c r="A197" s="1">
        <f t="shared" si="70"/>
        <v>141</v>
      </c>
      <c r="B197" s="1">
        <v>773</v>
      </c>
      <c r="C197" s="14" t="s">
        <v>198</v>
      </c>
      <c r="D197" s="15">
        <f t="shared" si="64"/>
        <v>0</v>
      </c>
      <c r="E197" s="15">
        <f t="shared" si="65"/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f t="shared" si="66"/>
        <v>298</v>
      </c>
      <c r="Y197" s="15">
        <f t="shared" si="67"/>
        <v>983</v>
      </c>
      <c r="Z197" s="15">
        <v>0</v>
      </c>
      <c r="AA197" s="15">
        <v>0</v>
      </c>
      <c r="AB197" s="15">
        <v>298</v>
      </c>
      <c r="AC197" s="15">
        <v>983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f t="shared" si="68"/>
        <v>6000</v>
      </c>
      <c r="AK197" s="15">
        <f t="shared" si="69"/>
        <v>6000</v>
      </c>
      <c r="AL197" s="15">
        <v>0</v>
      </c>
      <c r="AM197" s="15">
        <v>0</v>
      </c>
      <c r="AN197" s="15">
        <v>6000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2000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</row>
    <row r="198" spans="1:52" s="12" customFormat="1" ht="12.75">
      <c r="A198" s="1">
        <f>A197+1</f>
        <v>142</v>
      </c>
      <c r="B198" s="1">
        <v>673</v>
      </c>
      <c r="C198" s="14" t="s">
        <v>199</v>
      </c>
      <c r="D198" s="15">
        <f t="shared" si="64"/>
        <v>0</v>
      </c>
      <c r="E198" s="15">
        <f t="shared" si="65"/>
        <v>0</v>
      </c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>
        <f t="shared" si="66"/>
        <v>0</v>
      </c>
      <c r="Y198" s="15">
        <f t="shared" si="67"/>
        <v>0</v>
      </c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>
        <f t="shared" si="68"/>
        <v>0</v>
      </c>
      <c r="AK198" s="15">
        <f t="shared" si="69"/>
        <v>0</v>
      </c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</row>
    <row r="199" spans="1:52" s="12" customFormat="1" ht="12.75">
      <c r="A199" s="1">
        <f t="shared" si="70"/>
        <v>143</v>
      </c>
      <c r="B199" s="1">
        <v>777</v>
      </c>
      <c r="C199" s="14" t="s">
        <v>315</v>
      </c>
      <c r="D199" s="15">
        <f t="shared" si="64"/>
        <v>0</v>
      </c>
      <c r="E199" s="15">
        <f t="shared" si="65"/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f t="shared" si="66"/>
        <v>500</v>
      </c>
      <c r="Y199" s="15">
        <f t="shared" si="67"/>
        <v>5000</v>
      </c>
      <c r="Z199" s="15">
        <v>0</v>
      </c>
      <c r="AA199" s="15">
        <v>0</v>
      </c>
      <c r="AB199" s="15">
        <v>500</v>
      </c>
      <c r="AC199" s="15">
        <v>5000</v>
      </c>
      <c r="AD199" s="15">
        <v>0</v>
      </c>
      <c r="AE199" s="15">
        <v>0</v>
      </c>
      <c r="AF199" s="15">
        <v>0</v>
      </c>
      <c r="AG199" s="15">
        <v>0</v>
      </c>
      <c r="AH199" s="15">
        <v>0</v>
      </c>
      <c r="AI199" s="15">
        <v>0</v>
      </c>
      <c r="AJ199" s="15">
        <f t="shared" si="68"/>
        <v>0</v>
      </c>
      <c r="AK199" s="15">
        <f t="shared" si="69"/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>
        <v>0</v>
      </c>
      <c r="AU199" s="15">
        <v>0</v>
      </c>
      <c r="AV199" s="15">
        <v>0</v>
      </c>
      <c r="AW199" s="15">
        <v>0</v>
      </c>
      <c r="AX199" s="15">
        <v>0</v>
      </c>
      <c r="AY199" s="15">
        <v>0</v>
      </c>
      <c r="AZ199" s="15">
        <v>0</v>
      </c>
    </row>
    <row r="200" spans="1:52" s="12" customFormat="1" ht="12.75">
      <c r="A200" s="1">
        <f t="shared" si="70"/>
        <v>144</v>
      </c>
      <c r="B200" s="1">
        <v>632</v>
      </c>
      <c r="C200" s="14" t="s">
        <v>200</v>
      </c>
      <c r="D200" s="15">
        <f t="shared" si="64"/>
        <v>0</v>
      </c>
      <c r="E200" s="15">
        <f t="shared" si="65"/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f t="shared" si="66"/>
        <v>0</v>
      </c>
      <c r="Y200" s="15">
        <f t="shared" si="67"/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f t="shared" si="68"/>
        <v>31661</v>
      </c>
      <c r="AK200" s="15">
        <f t="shared" si="69"/>
        <v>31661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4523</v>
      </c>
      <c r="AR200" s="15">
        <v>27138</v>
      </c>
      <c r="AS200" s="15">
        <v>0</v>
      </c>
      <c r="AT200" s="15">
        <v>88200</v>
      </c>
      <c r="AU200" s="15">
        <v>18092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</row>
    <row r="201" spans="1:52" s="12" customFormat="1" ht="12.75">
      <c r="A201" s="1">
        <f t="shared" si="70"/>
        <v>145</v>
      </c>
      <c r="B201" s="1">
        <v>661</v>
      </c>
      <c r="C201" s="14" t="s">
        <v>201</v>
      </c>
      <c r="D201" s="15">
        <f t="shared" si="64"/>
        <v>0</v>
      </c>
      <c r="E201" s="15">
        <f t="shared" si="65"/>
        <v>0</v>
      </c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>
        <f t="shared" si="66"/>
        <v>0</v>
      </c>
      <c r="Y201" s="15">
        <f t="shared" si="67"/>
        <v>0</v>
      </c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>
        <f t="shared" si="68"/>
        <v>0</v>
      </c>
      <c r="AK201" s="15">
        <f t="shared" si="69"/>
        <v>0</v>
      </c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</row>
    <row r="202" spans="1:52" s="12" customFormat="1" ht="12.75">
      <c r="A202" s="1">
        <f t="shared" si="70"/>
        <v>146</v>
      </c>
      <c r="B202" s="1">
        <v>778</v>
      </c>
      <c r="C202" s="14" t="s">
        <v>202</v>
      </c>
      <c r="D202" s="15">
        <f t="shared" ref="D202:E204" si="71">F202+P202</f>
        <v>0</v>
      </c>
      <c r="E202" s="15">
        <f t="shared" si="71"/>
        <v>0</v>
      </c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>
        <f t="shared" ref="X202:Y204" si="72">Z202+AB202+AD202</f>
        <v>0</v>
      </c>
      <c r="Y202" s="15">
        <f t="shared" si="72"/>
        <v>0</v>
      </c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>
        <f>AK202+AV202</f>
        <v>0</v>
      </c>
      <c r="AK202" s="15">
        <f>AL202+AM202+AN202+AO202+AP202+AQ202+AR202+AS202</f>
        <v>0</v>
      </c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</row>
    <row r="203" spans="1:52" s="12" customFormat="1" ht="12.75">
      <c r="A203" s="1">
        <f t="shared" si="70"/>
        <v>147</v>
      </c>
      <c r="B203" s="1">
        <v>757</v>
      </c>
      <c r="C203" s="14" t="s">
        <v>203</v>
      </c>
      <c r="D203" s="15">
        <f t="shared" si="71"/>
        <v>0</v>
      </c>
      <c r="E203" s="15">
        <f t="shared" si="71"/>
        <v>0</v>
      </c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>
        <f t="shared" si="72"/>
        <v>0</v>
      </c>
      <c r="Y203" s="15">
        <f t="shared" si="72"/>
        <v>0</v>
      </c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>
        <f>AK203+AV203</f>
        <v>0</v>
      </c>
      <c r="AK203" s="15">
        <f>AL203+AM203+AN203+AO203+AP203+AQ203+AR203+AS203</f>
        <v>0</v>
      </c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</row>
    <row r="204" spans="1:52" s="12" customFormat="1" ht="12.75">
      <c r="A204" s="1">
        <f>A203+1</f>
        <v>148</v>
      </c>
      <c r="B204" s="1">
        <v>710</v>
      </c>
      <c r="C204" s="14" t="s">
        <v>204</v>
      </c>
      <c r="D204" s="15">
        <f t="shared" si="71"/>
        <v>0</v>
      </c>
      <c r="E204" s="15">
        <f t="shared" si="71"/>
        <v>0</v>
      </c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>
        <f t="shared" si="72"/>
        <v>0</v>
      </c>
      <c r="Y204" s="15">
        <f t="shared" si="72"/>
        <v>0</v>
      </c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>
        <f>AK204+AV204</f>
        <v>0</v>
      </c>
      <c r="AK204" s="15">
        <f>AL204+AM204+AN204+AO204+AP204+AQ204+AR204+AS204</f>
        <v>0</v>
      </c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</row>
    <row r="205" spans="1:52" s="12" customFormat="1" ht="12.75">
      <c r="A205" s="1"/>
      <c r="B205" s="1"/>
      <c r="C205" s="14" t="s">
        <v>88</v>
      </c>
      <c r="D205" s="15">
        <f>SUM(D138:D204)</f>
        <v>224819</v>
      </c>
      <c r="E205" s="15">
        <f t="shared" ref="E205:AZ205" si="73">SUM(E138:E204)</f>
        <v>1975900</v>
      </c>
      <c r="F205" s="15">
        <f t="shared" si="73"/>
        <v>223074</v>
      </c>
      <c r="G205" s="15">
        <f t="shared" si="73"/>
        <v>1952035</v>
      </c>
      <c r="H205" s="15">
        <f t="shared" si="73"/>
        <v>5568</v>
      </c>
      <c r="I205" s="15">
        <f t="shared" si="73"/>
        <v>60085</v>
      </c>
      <c r="J205" s="15">
        <f t="shared" si="73"/>
        <v>4069</v>
      </c>
      <c r="K205" s="15">
        <f t="shared" si="73"/>
        <v>61257</v>
      </c>
      <c r="L205" s="15">
        <f t="shared" si="73"/>
        <v>947</v>
      </c>
      <c r="M205" s="15">
        <f t="shared" si="73"/>
        <v>17742</v>
      </c>
      <c r="N205" s="15">
        <f t="shared" si="73"/>
        <v>8378</v>
      </c>
      <c r="O205" s="15">
        <f t="shared" si="73"/>
        <v>69960</v>
      </c>
      <c r="P205" s="15">
        <f t="shared" si="73"/>
        <v>1745</v>
      </c>
      <c r="Q205" s="15">
        <f t="shared" si="73"/>
        <v>23865</v>
      </c>
      <c r="R205" s="15">
        <f t="shared" si="73"/>
        <v>583</v>
      </c>
      <c r="S205" s="15">
        <f t="shared" si="73"/>
        <v>12593</v>
      </c>
      <c r="T205" s="15">
        <f t="shared" si="73"/>
        <v>1162</v>
      </c>
      <c r="U205" s="15">
        <f t="shared" si="73"/>
        <v>11272</v>
      </c>
      <c r="V205" s="15">
        <f t="shared" si="73"/>
        <v>0</v>
      </c>
      <c r="W205" s="15">
        <f t="shared" si="73"/>
        <v>0</v>
      </c>
      <c r="X205" s="15">
        <f t="shared" si="73"/>
        <v>78417</v>
      </c>
      <c r="Y205" s="15">
        <f t="shared" si="73"/>
        <v>594333</v>
      </c>
      <c r="Z205" s="15">
        <f t="shared" si="73"/>
        <v>4421</v>
      </c>
      <c r="AA205" s="15">
        <f t="shared" si="73"/>
        <v>37038</v>
      </c>
      <c r="AB205" s="15">
        <f t="shared" si="73"/>
        <v>69265</v>
      </c>
      <c r="AC205" s="15">
        <f t="shared" si="73"/>
        <v>519796</v>
      </c>
      <c r="AD205" s="15">
        <f t="shared" si="73"/>
        <v>4731</v>
      </c>
      <c r="AE205" s="15">
        <f t="shared" si="73"/>
        <v>37499</v>
      </c>
      <c r="AF205" s="15">
        <f t="shared" si="73"/>
        <v>1031</v>
      </c>
      <c r="AG205" s="15">
        <f t="shared" si="73"/>
        <v>2064</v>
      </c>
      <c r="AH205" s="15">
        <f t="shared" si="73"/>
        <v>10383</v>
      </c>
      <c r="AI205" s="15">
        <f t="shared" si="73"/>
        <v>27283</v>
      </c>
      <c r="AJ205" s="15">
        <f t="shared" si="73"/>
        <v>10535945</v>
      </c>
      <c r="AK205" s="15">
        <f t="shared" si="73"/>
        <v>10535945</v>
      </c>
      <c r="AL205" s="15">
        <f t="shared" si="73"/>
        <v>3411802</v>
      </c>
      <c r="AM205" s="15">
        <f t="shared" si="73"/>
        <v>529161</v>
      </c>
      <c r="AN205" s="15">
        <f t="shared" si="73"/>
        <v>4963781</v>
      </c>
      <c r="AO205" s="15">
        <f t="shared" si="73"/>
        <v>705250</v>
      </c>
      <c r="AP205" s="15">
        <f t="shared" si="73"/>
        <v>211047</v>
      </c>
      <c r="AQ205" s="15">
        <f t="shared" si="73"/>
        <v>61011</v>
      </c>
      <c r="AR205" s="15">
        <f t="shared" si="73"/>
        <v>653893</v>
      </c>
      <c r="AS205" s="15">
        <f t="shared" si="73"/>
        <v>0</v>
      </c>
      <c r="AT205" s="15">
        <f t="shared" si="73"/>
        <v>3187211</v>
      </c>
      <c r="AU205" s="15">
        <f t="shared" si="73"/>
        <v>2039718</v>
      </c>
      <c r="AV205" s="15">
        <f t="shared" si="73"/>
        <v>0</v>
      </c>
      <c r="AW205" s="15">
        <f t="shared" si="73"/>
        <v>0</v>
      </c>
      <c r="AX205" s="15">
        <f t="shared" si="73"/>
        <v>379486</v>
      </c>
      <c r="AY205" s="15">
        <f t="shared" si="73"/>
        <v>142</v>
      </c>
      <c r="AZ205" s="15">
        <f t="shared" si="73"/>
        <v>480</v>
      </c>
    </row>
    <row r="206" spans="1:52" s="12" customFormat="1" ht="12.75">
      <c r="A206" s="1"/>
      <c r="B206" s="1"/>
      <c r="C206" s="14" t="s">
        <v>89</v>
      </c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</row>
    <row r="207" spans="1:52" s="12" customFormat="1" ht="12.75">
      <c r="A207" s="1">
        <f>A204+1</f>
        <v>149</v>
      </c>
      <c r="B207" s="1">
        <v>222</v>
      </c>
      <c r="C207" s="14" t="s">
        <v>316</v>
      </c>
      <c r="D207" s="15">
        <f>F207+P207</f>
        <v>5086</v>
      </c>
      <c r="E207" s="15">
        <f>G207+Q207</f>
        <v>45687</v>
      </c>
      <c r="F207" s="15">
        <v>5086</v>
      </c>
      <c r="G207" s="15">
        <v>45687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f>Z207+AB207+AD207</f>
        <v>1600</v>
      </c>
      <c r="Y207" s="15">
        <f>AA207+AC207+AE207</f>
        <v>12004</v>
      </c>
      <c r="Z207" s="15">
        <v>100</v>
      </c>
      <c r="AA207" s="15">
        <v>250</v>
      </c>
      <c r="AB207" s="15">
        <v>1409</v>
      </c>
      <c r="AC207" s="15">
        <v>11055</v>
      </c>
      <c r="AD207" s="15">
        <v>91</v>
      </c>
      <c r="AE207" s="15">
        <v>699</v>
      </c>
      <c r="AF207" s="15">
        <v>0</v>
      </c>
      <c r="AG207" s="15">
        <v>0</v>
      </c>
      <c r="AH207" s="15">
        <v>0</v>
      </c>
      <c r="AI207" s="15">
        <v>0</v>
      </c>
      <c r="AJ207" s="15">
        <f>AK207+AV207</f>
        <v>284035</v>
      </c>
      <c r="AK207" s="15">
        <f>AL207+AM207+AN207+AO207+AP207+AQ207+AR207+AS207</f>
        <v>284035</v>
      </c>
      <c r="AL207" s="15">
        <v>100945</v>
      </c>
      <c r="AM207" s="15">
        <v>0</v>
      </c>
      <c r="AN207" s="15">
        <v>145961</v>
      </c>
      <c r="AO207" s="15">
        <v>20767</v>
      </c>
      <c r="AP207" s="15">
        <v>11825</v>
      </c>
      <c r="AQ207" s="15">
        <v>0</v>
      </c>
      <c r="AR207" s="15">
        <v>4537</v>
      </c>
      <c r="AS207" s="15">
        <v>0</v>
      </c>
      <c r="AT207" s="15">
        <v>23799</v>
      </c>
      <c r="AU207" s="15">
        <v>50165</v>
      </c>
      <c r="AV207" s="15">
        <v>0</v>
      </c>
      <c r="AW207" s="15">
        <v>0</v>
      </c>
      <c r="AX207" s="15">
        <v>11073</v>
      </c>
      <c r="AY207" s="15">
        <v>17</v>
      </c>
      <c r="AZ207" s="15">
        <v>0</v>
      </c>
    </row>
    <row r="208" spans="1:52" s="12" customFormat="1" ht="12.75">
      <c r="A208" s="1"/>
      <c r="B208" s="1"/>
      <c r="C208" s="14" t="s">
        <v>90</v>
      </c>
      <c r="D208" s="15">
        <f>SUM(D207)</f>
        <v>5086</v>
      </c>
      <c r="E208" s="15">
        <f t="shared" ref="E208:AZ208" si="74">SUM(E207)</f>
        <v>45687</v>
      </c>
      <c r="F208" s="15">
        <f t="shared" si="74"/>
        <v>5086</v>
      </c>
      <c r="G208" s="15">
        <f t="shared" si="74"/>
        <v>45687</v>
      </c>
      <c r="H208" s="15">
        <f t="shared" si="74"/>
        <v>0</v>
      </c>
      <c r="I208" s="15">
        <f t="shared" si="74"/>
        <v>0</v>
      </c>
      <c r="J208" s="15">
        <f t="shared" si="74"/>
        <v>0</v>
      </c>
      <c r="K208" s="15">
        <f t="shared" si="74"/>
        <v>0</v>
      </c>
      <c r="L208" s="15">
        <f t="shared" si="74"/>
        <v>0</v>
      </c>
      <c r="M208" s="15">
        <f t="shared" si="74"/>
        <v>0</v>
      </c>
      <c r="N208" s="15">
        <f t="shared" si="74"/>
        <v>0</v>
      </c>
      <c r="O208" s="15">
        <f t="shared" si="74"/>
        <v>0</v>
      </c>
      <c r="P208" s="15">
        <f t="shared" si="74"/>
        <v>0</v>
      </c>
      <c r="Q208" s="15">
        <f t="shared" si="74"/>
        <v>0</v>
      </c>
      <c r="R208" s="15">
        <f t="shared" si="74"/>
        <v>0</v>
      </c>
      <c r="S208" s="15">
        <f t="shared" si="74"/>
        <v>0</v>
      </c>
      <c r="T208" s="15">
        <f t="shared" si="74"/>
        <v>0</v>
      </c>
      <c r="U208" s="15">
        <f t="shared" si="74"/>
        <v>0</v>
      </c>
      <c r="V208" s="15">
        <f t="shared" si="74"/>
        <v>0</v>
      </c>
      <c r="W208" s="15">
        <f t="shared" si="74"/>
        <v>0</v>
      </c>
      <c r="X208" s="15">
        <f t="shared" si="74"/>
        <v>1600</v>
      </c>
      <c r="Y208" s="15">
        <f t="shared" si="74"/>
        <v>12004</v>
      </c>
      <c r="Z208" s="15">
        <f t="shared" si="74"/>
        <v>100</v>
      </c>
      <c r="AA208" s="15">
        <f t="shared" si="74"/>
        <v>250</v>
      </c>
      <c r="AB208" s="15">
        <f t="shared" si="74"/>
        <v>1409</v>
      </c>
      <c r="AC208" s="15">
        <f t="shared" si="74"/>
        <v>11055</v>
      </c>
      <c r="AD208" s="15">
        <f t="shared" si="74"/>
        <v>91</v>
      </c>
      <c r="AE208" s="15">
        <f t="shared" si="74"/>
        <v>699</v>
      </c>
      <c r="AF208" s="15">
        <f t="shared" si="74"/>
        <v>0</v>
      </c>
      <c r="AG208" s="15">
        <f t="shared" si="74"/>
        <v>0</v>
      </c>
      <c r="AH208" s="15">
        <f t="shared" si="74"/>
        <v>0</v>
      </c>
      <c r="AI208" s="15">
        <f t="shared" si="74"/>
        <v>0</v>
      </c>
      <c r="AJ208" s="15">
        <f t="shared" si="74"/>
        <v>284035</v>
      </c>
      <c r="AK208" s="15">
        <f t="shared" si="74"/>
        <v>284035</v>
      </c>
      <c r="AL208" s="15">
        <f t="shared" si="74"/>
        <v>100945</v>
      </c>
      <c r="AM208" s="15">
        <f t="shared" si="74"/>
        <v>0</v>
      </c>
      <c r="AN208" s="15">
        <f t="shared" si="74"/>
        <v>145961</v>
      </c>
      <c r="AO208" s="15">
        <f t="shared" si="74"/>
        <v>20767</v>
      </c>
      <c r="AP208" s="15">
        <f t="shared" si="74"/>
        <v>11825</v>
      </c>
      <c r="AQ208" s="15">
        <f t="shared" si="74"/>
        <v>0</v>
      </c>
      <c r="AR208" s="15">
        <f t="shared" si="74"/>
        <v>4537</v>
      </c>
      <c r="AS208" s="15">
        <f t="shared" si="74"/>
        <v>0</v>
      </c>
      <c r="AT208" s="15">
        <f t="shared" si="74"/>
        <v>23799</v>
      </c>
      <c r="AU208" s="15">
        <f t="shared" si="74"/>
        <v>50165</v>
      </c>
      <c r="AV208" s="15">
        <f t="shared" si="74"/>
        <v>0</v>
      </c>
      <c r="AW208" s="15">
        <f t="shared" si="74"/>
        <v>0</v>
      </c>
      <c r="AX208" s="15">
        <f t="shared" si="74"/>
        <v>11073</v>
      </c>
      <c r="AY208" s="15">
        <f t="shared" si="74"/>
        <v>17</v>
      </c>
      <c r="AZ208" s="15">
        <f t="shared" si="74"/>
        <v>0</v>
      </c>
    </row>
    <row r="209" spans="1:52" s="12" customFormat="1" ht="12.75">
      <c r="A209" s="1"/>
      <c r="B209" s="1"/>
      <c r="C209" s="14" t="s">
        <v>91</v>
      </c>
      <c r="D209" s="17">
        <f>D208+D205+D136+D131+D128+D125+D122+D118+D114+D111+D108+D99+D75+D72+D63+D55+D52+D49+D45+D42+D29+D26+D22</f>
        <v>461428</v>
      </c>
      <c r="E209" s="17">
        <f t="shared" ref="E209:AZ209" si="75">E208+E205+E136+E131+E128+E125+E122+E118+E114+E111+E108+E99+E75+E72+E63+E55+E52+E49+E45+E42+E29+E26+E22</f>
        <v>4226325</v>
      </c>
      <c r="F209" s="17">
        <f t="shared" si="75"/>
        <v>458548</v>
      </c>
      <c r="G209" s="17">
        <f t="shared" si="75"/>
        <v>4191451</v>
      </c>
      <c r="H209" s="17">
        <f t="shared" si="75"/>
        <v>7431</v>
      </c>
      <c r="I209" s="17">
        <f t="shared" si="75"/>
        <v>83996</v>
      </c>
      <c r="J209" s="17">
        <f t="shared" si="75"/>
        <v>4768</v>
      </c>
      <c r="K209" s="17">
        <f t="shared" si="75"/>
        <v>75467</v>
      </c>
      <c r="L209" s="17">
        <f t="shared" si="75"/>
        <v>947</v>
      </c>
      <c r="M209" s="17">
        <f t="shared" si="75"/>
        <v>17742</v>
      </c>
      <c r="N209" s="17">
        <f t="shared" si="75"/>
        <v>14010</v>
      </c>
      <c r="O209" s="17">
        <f t="shared" si="75"/>
        <v>124261</v>
      </c>
      <c r="P209" s="17">
        <f t="shared" si="75"/>
        <v>2880</v>
      </c>
      <c r="Q209" s="17">
        <f t="shared" si="75"/>
        <v>34874</v>
      </c>
      <c r="R209" s="17">
        <f t="shared" si="75"/>
        <v>583</v>
      </c>
      <c r="S209" s="17">
        <f t="shared" si="75"/>
        <v>12593</v>
      </c>
      <c r="T209" s="17">
        <f t="shared" si="75"/>
        <v>2297</v>
      </c>
      <c r="U209" s="17">
        <f t="shared" si="75"/>
        <v>22281</v>
      </c>
      <c r="V209" s="17">
        <f t="shared" si="75"/>
        <v>0</v>
      </c>
      <c r="W209" s="17">
        <f t="shared" si="75"/>
        <v>0</v>
      </c>
      <c r="X209" s="17">
        <f t="shared" si="75"/>
        <v>163394</v>
      </c>
      <c r="Y209" s="17">
        <f t="shared" si="75"/>
        <v>1337682</v>
      </c>
      <c r="Z209" s="17">
        <f t="shared" si="75"/>
        <v>13287</v>
      </c>
      <c r="AA209" s="17">
        <f t="shared" si="75"/>
        <v>102811</v>
      </c>
      <c r="AB209" s="17">
        <f t="shared" si="75"/>
        <v>141010</v>
      </c>
      <c r="AC209" s="17">
        <f t="shared" si="75"/>
        <v>1161651</v>
      </c>
      <c r="AD209" s="17">
        <f t="shared" si="75"/>
        <v>9097</v>
      </c>
      <c r="AE209" s="17">
        <f t="shared" si="75"/>
        <v>73220</v>
      </c>
      <c r="AF209" s="17">
        <f t="shared" si="75"/>
        <v>1445</v>
      </c>
      <c r="AG209" s="17">
        <f t="shared" si="75"/>
        <v>2892</v>
      </c>
      <c r="AH209" s="17">
        <f t="shared" si="75"/>
        <v>12781</v>
      </c>
      <c r="AI209" s="17">
        <f t="shared" si="75"/>
        <v>41452</v>
      </c>
      <c r="AJ209" s="17">
        <f t="shared" si="75"/>
        <v>23843524</v>
      </c>
      <c r="AK209" s="17">
        <f t="shared" si="75"/>
        <v>23843524</v>
      </c>
      <c r="AL209" s="17">
        <f t="shared" si="75"/>
        <v>6935481</v>
      </c>
      <c r="AM209" s="17">
        <f t="shared" si="75"/>
        <v>1091798</v>
      </c>
      <c r="AN209" s="17">
        <f t="shared" si="75"/>
        <v>11935534</v>
      </c>
      <c r="AO209" s="17">
        <f t="shared" si="75"/>
        <v>1672080</v>
      </c>
      <c r="AP209" s="17">
        <f t="shared" si="75"/>
        <v>424136</v>
      </c>
      <c r="AQ209" s="17">
        <f t="shared" si="75"/>
        <v>89773</v>
      </c>
      <c r="AR209" s="17">
        <f t="shared" si="75"/>
        <v>1686173</v>
      </c>
      <c r="AS209" s="17">
        <f t="shared" si="75"/>
        <v>8549</v>
      </c>
      <c r="AT209" s="17">
        <f t="shared" si="75"/>
        <v>8377796</v>
      </c>
      <c r="AU209" s="17">
        <f t="shared" si="75"/>
        <v>4855604</v>
      </c>
      <c r="AV209" s="17">
        <f t="shared" si="75"/>
        <v>0</v>
      </c>
      <c r="AW209" s="17">
        <f t="shared" si="75"/>
        <v>0</v>
      </c>
      <c r="AX209" s="17">
        <f t="shared" si="75"/>
        <v>900117</v>
      </c>
      <c r="AY209" s="17">
        <f t="shared" si="75"/>
        <v>844</v>
      </c>
      <c r="AZ209" s="17">
        <f t="shared" si="75"/>
        <v>1231</v>
      </c>
    </row>
    <row r="210" spans="1:52" s="12" customFormat="1" ht="12.75">
      <c r="A210" s="1"/>
      <c r="B210" s="1"/>
      <c r="C210" s="14" t="s">
        <v>92</v>
      </c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</row>
    <row r="211" spans="1:52" s="12" customFormat="1" ht="12.75">
      <c r="A211" s="1"/>
      <c r="B211" s="1"/>
      <c r="C211" s="14" t="s">
        <v>93</v>
      </c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</row>
    <row r="212" spans="1:52" s="12" customFormat="1" ht="25.5">
      <c r="A212" s="1">
        <f>A207+1</f>
        <v>150</v>
      </c>
      <c r="B212" s="1">
        <v>224</v>
      </c>
      <c r="C212" s="14" t="s">
        <v>317</v>
      </c>
      <c r="D212" s="15">
        <f>F212+P212</f>
        <v>770</v>
      </c>
      <c r="E212" s="15">
        <f>G212+Q212</f>
        <v>8300</v>
      </c>
      <c r="F212" s="15">
        <v>770</v>
      </c>
      <c r="G212" s="15">
        <v>8300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f>Z212+AB212+AD212</f>
        <v>930</v>
      </c>
      <c r="Y212" s="15">
        <f>AA212+AC212+AE212</f>
        <v>9285</v>
      </c>
      <c r="Z212" s="15">
        <v>0</v>
      </c>
      <c r="AA212" s="15">
        <v>0</v>
      </c>
      <c r="AB212" s="15">
        <v>930</v>
      </c>
      <c r="AC212" s="15">
        <v>9285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f>AK212+AV212</f>
        <v>193338</v>
      </c>
      <c r="AK212" s="15">
        <f>AL212+AM212+AN212+AO212+AP212+AQ212+AR212+AS212</f>
        <v>193338</v>
      </c>
      <c r="AL212" s="15">
        <v>37772</v>
      </c>
      <c r="AM212" s="15">
        <v>2265</v>
      </c>
      <c r="AN212" s="15">
        <v>109689</v>
      </c>
      <c r="AO212" s="15">
        <v>13824</v>
      </c>
      <c r="AP212" s="15">
        <v>10685</v>
      </c>
      <c r="AQ212" s="15">
        <v>0</v>
      </c>
      <c r="AR212" s="15">
        <v>19103</v>
      </c>
      <c r="AS212" s="15">
        <v>0</v>
      </c>
      <c r="AT212" s="15">
        <v>53816</v>
      </c>
      <c r="AU212" s="15">
        <v>42931</v>
      </c>
      <c r="AV212" s="15">
        <v>0</v>
      </c>
      <c r="AW212" s="15">
        <v>0</v>
      </c>
      <c r="AX212" s="15">
        <v>9697</v>
      </c>
      <c r="AY212" s="15">
        <v>5</v>
      </c>
      <c r="AZ212" s="15">
        <v>0</v>
      </c>
    </row>
    <row r="213" spans="1:52" s="12" customFormat="1" ht="12.75">
      <c r="A213" s="1"/>
      <c r="B213" s="1"/>
      <c r="C213" s="14" t="s">
        <v>94</v>
      </c>
      <c r="D213" s="15">
        <f>SUM(D212)</f>
        <v>770</v>
      </c>
      <c r="E213" s="15">
        <f t="shared" ref="E213:AZ213" si="76">SUM(E212)</f>
        <v>8300</v>
      </c>
      <c r="F213" s="15">
        <f t="shared" si="76"/>
        <v>770</v>
      </c>
      <c r="G213" s="15">
        <f t="shared" si="76"/>
        <v>8300</v>
      </c>
      <c r="H213" s="15">
        <f t="shared" si="76"/>
        <v>0</v>
      </c>
      <c r="I213" s="15">
        <f t="shared" si="76"/>
        <v>0</v>
      </c>
      <c r="J213" s="15">
        <f t="shared" si="76"/>
        <v>0</v>
      </c>
      <c r="K213" s="15">
        <f t="shared" si="76"/>
        <v>0</v>
      </c>
      <c r="L213" s="15">
        <f t="shared" si="76"/>
        <v>0</v>
      </c>
      <c r="M213" s="15">
        <f t="shared" si="76"/>
        <v>0</v>
      </c>
      <c r="N213" s="15">
        <f t="shared" si="76"/>
        <v>0</v>
      </c>
      <c r="O213" s="15">
        <f t="shared" si="76"/>
        <v>0</v>
      </c>
      <c r="P213" s="15">
        <f t="shared" si="76"/>
        <v>0</v>
      </c>
      <c r="Q213" s="15">
        <f t="shared" si="76"/>
        <v>0</v>
      </c>
      <c r="R213" s="15">
        <f t="shared" si="76"/>
        <v>0</v>
      </c>
      <c r="S213" s="15">
        <f t="shared" si="76"/>
        <v>0</v>
      </c>
      <c r="T213" s="15">
        <f t="shared" si="76"/>
        <v>0</v>
      </c>
      <c r="U213" s="15">
        <f t="shared" si="76"/>
        <v>0</v>
      </c>
      <c r="V213" s="15">
        <f t="shared" si="76"/>
        <v>0</v>
      </c>
      <c r="W213" s="15">
        <f t="shared" si="76"/>
        <v>0</v>
      </c>
      <c r="X213" s="15">
        <f t="shared" si="76"/>
        <v>930</v>
      </c>
      <c r="Y213" s="15">
        <f t="shared" si="76"/>
        <v>9285</v>
      </c>
      <c r="Z213" s="15">
        <f t="shared" si="76"/>
        <v>0</v>
      </c>
      <c r="AA213" s="15">
        <f t="shared" si="76"/>
        <v>0</v>
      </c>
      <c r="AB213" s="15">
        <f t="shared" si="76"/>
        <v>930</v>
      </c>
      <c r="AC213" s="15">
        <f t="shared" si="76"/>
        <v>9285</v>
      </c>
      <c r="AD213" s="15">
        <f t="shared" si="76"/>
        <v>0</v>
      </c>
      <c r="AE213" s="15">
        <f t="shared" si="76"/>
        <v>0</v>
      </c>
      <c r="AF213" s="15">
        <f t="shared" si="76"/>
        <v>0</v>
      </c>
      <c r="AG213" s="15">
        <f t="shared" si="76"/>
        <v>0</v>
      </c>
      <c r="AH213" s="15">
        <f t="shared" si="76"/>
        <v>0</v>
      </c>
      <c r="AI213" s="15">
        <f t="shared" si="76"/>
        <v>0</v>
      </c>
      <c r="AJ213" s="15">
        <f t="shared" si="76"/>
        <v>193338</v>
      </c>
      <c r="AK213" s="15">
        <f t="shared" si="76"/>
        <v>193338</v>
      </c>
      <c r="AL213" s="15">
        <f t="shared" si="76"/>
        <v>37772</v>
      </c>
      <c r="AM213" s="15">
        <f t="shared" si="76"/>
        <v>2265</v>
      </c>
      <c r="AN213" s="15">
        <f t="shared" si="76"/>
        <v>109689</v>
      </c>
      <c r="AO213" s="15">
        <f t="shared" si="76"/>
        <v>13824</v>
      </c>
      <c r="AP213" s="15">
        <f t="shared" si="76"/>
        <v>10685</v>
      </c>
      <c r="AQ213" s="15">
        <f t="shared" si="76"/>
        <v>0</v>
      </c>
      <c r="AR213" s="15">
        <f t="shared" si="76"/>
        <v>19103</v>
      </c>
      <c r="AS213" s="15">
        <f t="shared" si="76"/>
        <v>0</v>
      </c>
      <c r="AT213" s="15">
        <f t="shared" si="76"/>
        <v>53816</v>
      </c>
      <c r="AU213" s="15">
        <f t="shared" si="76"/>
        <v>42931</v>
      </c>
      <c r="AV213" s="15">
        <f t="shared" si="76"/>
        <v>0</v>
      </c>
      <c r="AW213" s="15">
        <f t="shared" si="76"/>
        <v>0</v>
      </c>
      <c r="AX213" s="15">
        <f t="shared" si="76"/>
        <v>9697</v>
      </c>
      <c r="AY213" s="15">
        <f t="shared" si="76"/>
        <v>5</v>
      </c>
      <c r="AZ213" s="15">
        <f t="shared" si="76"/>
        <v>0</v>
      </c>
    </row>
    <row r="214" spans="1:52" s="12" customFormat="1" ht="12.75">
      <c r="A214" s="1"/>
      <c r="B214" s="1"/>
      <c r="C214" s="14" t="s">
        <v>95</v>
      </c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</row>
    <row r="215" spans="1:52" s="12" customFormat="1" ht="12.75">
      <c r="A215" s="1">
        <f>A212+1</f>
        <v>151</v>
      </c>
      <c r="B215" s="1">
        <v>234</v>
      </c>
      <c r="C215" s="14" t="s">
        <v>318</v>
      </c>
      <c r="D215" s="15">
        <f>F215+P215</f>
        <v>3224</v>
      </c>
      <c r="E215" s="15">
        <f>G215+Q215</f>
        <v>26103</v>
      </c>
      <c r="F215" s="15">
        <v>3224</v>
      </c>
      <c r="G215" s="15">
        <v>26103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f>Z215+AB215+AD215</f>
        <v>1434</v>
      </c>
      <c r="Y215" s="15">
        <f>AA215+AC215+AE215</f>
        <v>10382</v>
      </c>
      <c r="Z215" s="15">
        <v>0</v>
      </c>
      <c r="AA215" s="15">
        <v>0</v>
      </c>
      <c r="AB215" s="15">
        <v>1250</v>
      </c>
      <c r="AC215" s="15">
        <v>8882</v>
      </c>
      <c r="AD215" s="15">
        <v>184</v>
      </c>
      <c r="AE215" s="15">
        <v>1500</v>
      </c>
      <c r="AF215" s="15">
        <v>0</v>
      </c>
      <c r="AG215" s="15">
        <v>0</v>
      </c>
      <c r="AH215" s="15">
        <v>0</v>
      </c>
      <c r="AI215" s="15">
        <v>0</v>
      </c>
      <c r="AJ215" s="15">
        <f>AK215+AV215</f>
        <v>269972</v>
      </c>
      <c r="AK215" s="15">
        <f>AL215+AM215+AN215+AO215+AP215+AQ215+AR215+AS215</f>
        <v>269972</v>
      </c>
      <c r="AL215" s="15">
        <v>71268</v>
      </c>
      <c r="AM215" s="15">
        <v>2207</v>
      </c>
      <c r="AN215" s="15">
        <v>155763</v>
      </c>
      <c r="AO215" s="15">
        <v>22937</v>
      </c>
      <c r="AP215" s="15">
        <v>7330</v>
      </c>
      <c r="AQ215" s="15">
        <v>0</v>
      </c>
      <c r="AR215" s="15">
        <v>10467</v>
      </c>
      <c r="AS215" s="15">
        <v>0</v>
      </c>
      <c r="AT215" s="15">
        <v>59534</v>
      </c>
      <c r="AU215" s="15">
        <v>55410</v>
      </c>
      <c r="AV215" s="15">
        <v>0</v>
      </c>
      <c r="AW215" s="15">
        <v>0</v>
      </c>
      <c r="AX215" s="15">
        <v>11345</v>
      </c>
      <c r="AY215" s="15">
        <v>10</v>
      </c>
      <c r="AZ215" s="15">
        <v>0</v>
      </c>
    </row>
    <row r="216" spans="1:52" s="12" customFormat="1" ht="12.75">
      <c r="A216" s="1"/>
      <c r="B216" s="1"/>
      <c r="C216" s="14" t="s">
        <v>96</v>
      </c>
      <c r="D216" s="15">
        <f>SUM(D215)</f>
        <v>3224</v>
      </c>
      <c r="E216" s="15">
        <f t="shared" ref="E216:AZ216" si="77">SUM(E215)</f>
        <v>26103</v>
      </c>
      <c r="F216" s="15">
        <f t="shared" si="77"/>
        <v>3224</v>
      </c>
      <c r="G216" s="15">
        <f t="shared" si="77"/>
        <v>26103</v>
      </c>
      <c r="H216" s="15">
        <f t="shared" si="77"/>
        <v>0</v>
      </c>
      <c r="I216" s="15">
        <f t="shared" si="77"/>
        <v>0</v>
      </c>
      <c r="J216" s="15">
        <f t="shared" si="77"/>
        <v>0</v>
      </c>
      <c r="K216" s="15">
        <f t="shared" si="77"/>
        <v>0</v>
      </c>
      <c r="L216" s="15">
        <f t="shared" si="77"/>
        <v>0</v>
      </c>
      <c r="M216" s="15">
        <f t="shared" si="77"/>
        <v>0</v>
      </c>
      <c r="N216" s="15">
        <f t="shared" si="77"/>
        <v>0</v>
      </c>
      <c r="O216" s="15">
        <f t="shared" si="77"/>
        <v>0</v>
      </c>
      <c r="P216" s="15">
        <f t="shared" si="77"/>
        <v>0</v>
      </c>
      <c r="Q216" s="15">
        <f t="shared" si="77"/>
        <v>0</v>
      </c>
      <c r="R216" s="15">
        <f t="shared" si="77"/>
        <v>0</v>
      </c>
      <c r="S216" s="15">
        <f t="shared" si="77"/>
        <v>0</v>
      </c>
      <c r="T216" s="15">
        <f t="shared" si="77"/>
        <v>0</v>
      </c>
      <c r="U216" s="15">
        <f t="shared" si="77"/>
        <v>0</v>
      </c>
      <c r="V216" s="15">
        <f t="shared" si="77"/>
        <v>0</v>
      </c>
      <c r="W216" s="15">
        <f t="shared" si="77"/>
        <v>0</v>
      </c>
      <c r="X216" s="15">
        <f t="shared" si="77"/>
        <v>1434</v>
      </c>
      <c r="Y216" s="15">
        <f t="shared" si="77"/>
        <v>10382</v>
      </c>
      <c r="Z216" s="15">
        <f t="shared" si="77"/>
        <v>0</v>
      </c>
      <c r="AA216" s="15">
        <f t="shared" si="77"/>
        <v>0</v>
      </c>
      <c r="AB216" s="15">
        <f t="shared" si="77"/>
        <v>1250</v>
      </c>
      <c r="AC216" s="15">
        <f t="shared" si="77"/>
        <v>8882</v>
      </c>
      <c r="AD216" s="15">
        <f t="shared" si="77"/>
        <v>184</v>
      </c>
      <c r="AE216" s="15">
        <f t="shared" si="77"/>
        <v>1500</v>
      </c>
      <c r="AF216" s="15">
        <f t="shared" si="77"/>
        <v>0</v>
      </c>
      <c r="AG216" s="15">
        <f t="shared" si="77"/>
        <v>0</v>
      </c>
      <c r="AH216" s="15">
        <f t="shared" si="77"/>
        <v>0</v>
      </c>
      <c r="AI216" s="15">
        <f t="shared" si="77"/>
        <v>0</v>
      </c>
      <c r="AJ216" s="15">
        <f t="shared" si="77"/>
        <v>269972</v>
      </c>
      <c r="AK216" s="15">
        <f t="shared" si="77"/>
        <v>269972</v>
      </c>
      <c r="AL216" s="15">
        <f t="shared" si="77"/>
        <v>71268</v>
      </c>
      <c r="AM216" s="15">
        <f t="shared" si="77"/>
        <v>2207</v>
      </c>
      <c r="AN216" s="15">
        <f t="shared" si="77"/>
        <v>155763</v>
      </c>
      <c r="AO216" s="15">
        <f t="shared" si="77"/>
        <v>22937</v>
      </c>
      <c r="AP216" s="15">
        <f t="shared" si="77"/>
        <v>7330</v>
      </c>
      <c r="AQ216" s="15">
        <f t="shared" si="77"/>
        <v>0</v>
      </c>
      <c r="AR216" s="15">
        <f t="shared" si="77"/>
        <v>10467</v>
      </c>
      <c r="AS216" s="15">
        <f t="shared" si="77"/>
        <v>0</v>
      </c>
      <c r="AT216" s="15">
        <f t="shared" si="77"/>
        <v>59534</v>
      </c>
      <c r="AU216" s="15">
        <f t="shared" si="77"/>
        <v>55410</v>
      </c>
      <c r="AV216" s="15">
        <f t="shared" si="77"/>
        <v>0</v>
      </c>
      <c r="AW216" s="15">
        <f t="shared" si="77"/>
        <v>0</v>
      </c>
      <c r="AX216" s="15">
        <f t="shared" si="77"/>
        <v>11345</v>
      </c>
      <c r="AY216" s="15">
        <f t="shared" si="77"/>
        <v>10</v>
      </c>
      <c r="AZ216" s="15">
        <f t="shared" si="77"/>
        <v>0</v>
      </c>
    </row>
    <row r="217" spans="1:52" s="12" customFormat="1" ht="12.75">
      <c r="A217" s="1"/>
      <c r="B217" s="1"/>
      <c r="C217" s="14" t="s">
        <v>97</v>
      </c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</row>
    <row r="218" spans="1:52" s="12" customFormat="1" ht="12.75">
      <c r="A218" s="1">
        <f>A215+1</f>
        <v>152</v>
      </c>
      <c r="B218" s="1">
        <v>248</v>
      </c>
      <c r="C218" s="14" t="s">
        <v>319</v>
      </c>
      <c r="D218" s="15">
        <f>F218+P218</f>
        <v>2928</v>
      </c>
      <c r="E218" s="15">
        <f>G218+Q218</f>
        <v>30320</v>
      </c>
      <c r="F218" s="15">
        <v>2928</v>
      </c>
      <c r="G218" s="15">
        <v>30320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f>Z218+AB218+AD218</f>
        <v>800</v>
      </c>
      <c r="Y218" s="15">
        <f>AA218+AC218+AE218</f>
        <v>8078</v>
      </c>
      <c r="Z218" s="15">
        <v>0</v>
      </c>
      <c r="AA218" s="15">
        <v>0</v>
      </c>
      <c r="AB218" s="15">
        <v>800</v>
      </c>
      <c r="AC218" s="15">
        <v>8078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f>AK218+AV218</f>
        <v>140847</v>
      </c>
      <c r="AK218" s="15">
        <f>AL218+AM218+AN218+AO218+AP218+AQ218+AR218+AS218</f>
        <v>140847</v>
      </c>
      <c r="AL218" s="15">
        <v>28927</v>
      </c>
      <c r="AM218" s="15">
        <v>1040</v>
      </c>
      <c r="AN218" s="15">
        <v>83679</v>
      </c>
      <c r="AO218" s="15">
        <v>13158</v>
      </c>
      <c r="AP218" s="15">
        <v>2368</v>
      </c>
      <c r="AQ218" s="15">
        <v>0</v>
      </c>
      <c r="AR218" s="15">
        <v>11675</v>
      </c>
      <c r="AS218" s="15">
        <v>0</v>
      </c>
      <c r="AT218" s="15">
        <v>55138</v>
      </c>
      <c r="AU218" s="15">
        <v>31785</v>
      </c>
      <c r="AV218" s="15">
        <v>0</v>
      </c>
      <c r="AW218" s="15">
        <v>0</v>
      </c>
      <c r="AX218" s="15">
        <v>6942</v>
      </c>
      <c r="AY218" s="15">
        <v>14</v>
      </c>
      <c r="AZ218" s="15">
        <v>0</v>
      </c>
    </row>
    <row r="219" spans="1:52" s="12" customFormat="1" ht="12.75">
      <c r="A219" s="1"/>
      <c r="B219" s="1"/>
      <c r="C219" s="14" t="s">
        <v>98</v>
      </c>
      <c r="D219" s="15">
        <f>SUM(D218)</f>
        <v>2928</v>
      </c>
      <c r="E219" s="15">
        <f t="shared" ref="E219:AZ219" si="78">SUM(E218)</f>
        <v>30320</v>
      </c>
      <c r="F219" s="15">
        <f t="shared" si="78"/>
        <v>2928</v>
      </c>
      <c r="G219" s="15">
        <f t="shared" si="78"/>
        <v>30320</v>
      </c>
      <c r="H219" s="15">
        <f t="shared" si="78"/>
        <v>0</v>
      </c>
      <c r="I219" s="15">
        <f t="shared" si="78"/>
        <v>0</v>
      </c>
      <c r="J219" s="15">
        <f t="shared" si="78"/>
        <v>0</v>
      </c>
      <c r="K219" s="15">
        <f t="shared" si="78"/>
        <v>0</v>
      </c>
      <c r="L219" s="15">
        <f t="shared" si="78"/>
        <v>0</v>
      </c>
      <c r="M219" s="15">
        <f t="shared" si="78"/>
        <v>0</v>
      </c>
      <c r="N219" s="15">
        <f t="shared" si="78"/>
        <v>0</v>
      </c>
      <c r="O219" s="15">
        <f t="shared" si="78"/>
        <v>0</v>
      </c>
      <c r="P219" s="15">
        <f t="shared" si="78"/>
        <v>0</v>
      </c>
      <c r="Q219" s="15">
        <f t="shared" si="78"/>
        <v>0</v>
      </c>
      <c r="R219" s="15">
        <f t="shared" si="78"/>
        <v>0</v>
      </c>
      <c r="S219" s="15">
        <f t="shared" si="78"/>
        <v>0</v>
      </c>
      <c r="T219" s="15">
        <f t="shared" si="78"/>
        <v>0</v>
      </c>
      <c r="U219" s="15">
        <f t="shared" si="78"/>
        <v>0</v>
      </c>
      <c r="V219" s="15">
        <f t="shared" si="78"/>
        <v>0</v>
      </c>
      <c r="W219" s="15">
        <f t="shared" si="78"/>
        <v>0</v>
      </c>
      <c r="X219" s="15">
        <f t="shared" si="78"/>
        <v>800</v>
      </c>
      <c r="Y219" s="15">
        <f t="shared" si="78"/>
        <v>8078</v>
      </c>
      <c r="Z219" s="15">
        <f t="shared" si="78"/>
        <v>0</v>
      </c>
      <c r="AA219" s="15">
        <f t="shared" si="78"/>
        <v>0</v>
      </c>
      <c r="AB219" s="15">
        <f t="shared" si="78"/>
        <v>800</v>
      </c>
      <c r="AC219" s="15">
        <f t="shared" si="78"/>
        <v>8078</v>
      </c>
      <c r="AD219" s="15">
        <f t="shared" si="78"/>
        <v>0</v>
      </c>
      <c r="AE219" s="15">
        <f t="shared" si="78"/>
        <v>0</v>
      </c>
      <c r="AF219" s="15">
        <f t="shared" si="78"/>
        <v>0</v>
      </c>
      <c r="AG219" s="15">
        <f t="shared" si="78"/>
        <v>0</v>
      </c>
      <c r="AH219" s="15">
        <f t="shared" si="78"/>
        <v>0</v>
      </c>
      <c r="AI219" s="15">
        <f t="shared" si="78"/>
        <v>0</v>
      </c>
      <c r="AJ219" s="15">
        <f t="shared" si="78"/>
        <v>140847</v>
      </c>
      <c r="AK219" s="15">
        <f t="shared" si="78"/>
        <v>140847</v>
      </c>
      <c r="AL219" s="15">
        <f t="shared" si="78"/>
        <v>28927</v>
      </c>
      <c r="AM219" s="15">
        <f t="shared" si="78"/>
        <v>1040</v>
      </c>
      <c r="AN219" s="15">
        <f t="shared" si="78"/>
        <v>83679</v>
      </c>
      <c r="AO219" s="15">
        <f t="shared" si="78"/>
        <v>13158</v>
      </c>
      <c r="AP219" s="15">
        <f t="shared" si="78"/>
        <v>2368</v>
      </c>
      <c r="AQ219" s="15">
        <f t="shared" si="78"/>
        <v>0</v>
      </c>
      <c r="AR219" s="15">
        <f t="shared" si="78"/>
        <v>11675</v>
      </c>
      <c r="AS219" s="15">
        <f t="shared" si="78"/>
        <v>0</v>
      </c>
      <c r="AT219" s="15">
        <f t="shared" si="78"/>
        <v>55138</v>
      </c>
      <c r="AU219" s="15">
        <f t="shared" si="78"/>
        <v>31785</v>
      </c>
      <c r="AV219" s="15">
        <f t="shared" si="78"/>
        <v>0</v>
      </c>
      <c r="AW219" s="15">
        <f t="shared" si="78"/>
        <v>0</v>
      </c>
      <c r="AX219" s="15">
        <f t="shared" si="78"/>
        <v>6942</v>
      </c>
      <c r="AY219" s="15">
        <f t="shared" si="78"/>
        <v>14</v>
      </c>
      <c r="AZ219" s="15">
        <f t="shared" si="78"/>
        <v>0</v>
      </c>
    </row>
    <row r="220" spans="1:52" s="12" customFormat="1" ht="12.75">
      <c r="A220" s="1"/>
      <c r="B220" s="1"/>
      <c r="C220" s="14" t="s">
        <v>99</v>
      </c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</row>
    <row r="221" spans="1:52" s="12" customFormat="1" ht="12.75">
      <c r="A221" s="1">
        <f>A218+1</f>
        <v>153</v>
      </c>
      <c r="B221" s="1">
        <v>324</v>
      </c>
      <c r="C221" s="14" t="s">
        <v>320</v>
      </c>
      <c r="D221" s="15">
        <f>F221+P221</f>
        <v>3876</v>
      </c>
      <c r="E221" s="15">
        <f>G221+Q221</f>
        <v>34502</v>
      </c>
      <c r="F221" s="15">
        <v>3876</v>
      </c>
      <c r="G221" s="15">
        <v>34502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f>Z221+AB221+AD221</f>
        <v>1200</v>
      </c>
      <c r="Y221" s="15">
        <f>AA221+AC221+AE221</f>
        <v>9634</v>
      </c>
      <c r="Z221" s="15">
        <v>484</v>
      </c>
      <c r="AA221" s="15">
        <v>3534</v>
      </c>
      <c r="AB221" s="15">
        <v>716</v>
      </c>
      <c r="AC221" s="15">
        <v>6100</v>
      </c>
      <c r="AD221" s="15">
        <v>0</v>
      </c>
      <c r="AE221" s="15">
        <v>0</v>
      </c>
      <c r="AF221" s="15">
        <v>0</v>
      </c>
      <c r="AG221" s="15">
        <v>0</v>
      </c>
      <c r="AH221" s="15">
        <v>0</v>
      </c>
      <c r="AI221" s="15">
        <v>0</v>
      </c>
      <c r="AJ221" s="15">
        <f>AK221+AV221</f>
        <v>172653</v>
      </c>
      <c r="AK221" s="15">
        <f>AL221+AM221+AN221+AO221+AP221+AQ221+AR221+AS221</f>
        <v>172653</v>
      </c>
      <c r="AL221" s="15">
        <v>21586</v>
      </c>
      <c r="AM221" s="15">
        <v>31729</v>
      </c>
      <c r="AN221" s="15">
        <v>79652</v>
      </c>
      <c r="AO221" s="15">
        <v>14192</v>
      </c>
      <c r="AP221" s="15">
        <v>2297</v>
      </c>
      <c r="AQ221" s="15">
        <v>0</v>
      </c>
      <c r="AR221" s="15">
        <v>23197</v>
      </c>
      <c r="AS221" s="15">
        <v>0</v>
      </c>
      <c r="AT221" s="15">
        <v>94960</v>
      </c>
      <c r="AU221" s="15">
        <v>34283</v>
      </c>
      <c r="AV221" s="15">
        <v>0</v>
      </c>
      <c r="AW221" s="15">
        <v>0</v>
      </c>
      <c r="AX221" s="15">
        <v>7571</v>
      </c>
      <c r="AY221" s="15">
        <v>10</v>
      </c>
      <c r="AZ221" s="15">
        <v>0</v>
      </c>
    </row>
    <row r="222" spans="1:52" s="12" customFormat="1" ht="12.75">
      <c r="A222" s="1"/>
      <c r="B222" s="1"/>
      <c r="C222" s="14" t="s">
        <v>100</v>
      </c>
      <c r="D222" s="15">
        <f>SUM(D221)</f>
        <v>3876</v>
      </c>
      <c r="E222" s="15">
        <f t="shared" ref="E222:AZ222" si="79">SUM(E221)</f>
        <v>34502</v>
      </c>
      <c r="F222" s="15">
        <f t="shared" si="79"/>
        <v>3876</v>
      </c>
      <c r="G222" s="15">
        <f t="shared" si="79"/>
        <v>34502</v>
      </c>
      <c r="H222" s="15">
        <f t="shared" si="79"/>
        <v>0</v>
      </c>
      <c r="I222" s="15">
        <f t="shared" si="79"/>
        <v>0</v>
      </c>
      <c r="J222" s="15">
        <f t="shared" si="79"/>
        <v>0</v>
      </c>
      <c r="K222" s="15">
        <f t="shared" si="79"/>
        <v>0</v>
      </c>
      <c r="L222" s="15">
        <f t="shared" si="79"/>
        <v>0</v>
      </c>
      <c r="M222" s="15">
        <f t="shared" si="79"/>
        <v>0</v>
      </c>
      <c r="N222" s="15">
        <f t="shared" si="79"/>
        <v>0</v>
      </c>
      <c r="O222" s="15">
        <f t="shared" si="79"/>
        <v>0</v>
      </c>
      <c r="P222" s="15">
        <f t="shared" si="79"/>
        <v>0</v>
      </c>
      <c r="Q222" s="15">
        <f t="shared" si="79"/>
        <v>0</v>
      </c>
      <c r="R222" s="15">
        <f t="shared" si="79"/>
        <v>0</v>
      </c>
      <c r="S222" s="15">
        <f t="shared" si="79"/>
        <v>0</v>
      </c>
      <c r="T222" s="15">
        <f t="shared" si="79"/>
        <v>0</v>
      </c>
      <c r="U222" s="15">
        <f t="shared" si="79"/>
        <v>0</v>
      </c>
      <c r="V222" s="15">
        <f t="shared" si="79"/>
        <v>0</v>
      </c>
      <c r="W222" s="15">
        <f t="shared" si="79"/>
        <v>0</v>
      </c>
      <c r="X222" s="15">
        <f t="shared" si="79"/>
        <v>1200</v>
      </c>
      <c r="Y222" s="15">
        <f t="shared" si="79"/>
        <v>9634</v>
      </c>
      <c r="Z222" s="15">
        <f t="shared" si="79"/>
        <v>484</v>
      </c>
      <c r="AA222" s="15">
        <f t="shared" si="79"/>
        <v>3534</v>
      </c>
      <c r="AB222" s="15">
        <f t="shared" si="79"/>
        <v>716</v>
      </c>
      <c r="AC222" s="15">
        <f t="shared" si="79"/>
        <v>6100</v>
      </c>
      <c r="AD222" s="15">
        <f t="shared" si="79"/>
        <v>0</v>
      </c>
      <c r="AE222" s="15">
        <f t="shared" si="79"/>
        <v>0</v>
      </c>
      <c r="AF222" s="15">
        <f t="shared" si="79"/>
        <v>0</v>
      </c>
      <c r="AG222" s="15">
        <f t="shared" si="79"/>
        <v>0</v>
      </c>
      <c r="AH222" s="15">
        <f t="shared" si="79"/>
        <v>0</v>
      </c>
      <c r="AI222" s="15">
        <f t="shared" si="79"/>
        <v>0</v>
      </c>
      <c r="AJ222" s="15">
        <f t="shared" si="79"/>
        <v>172653</v>
      </c>
      <c r="AK222" s="15">
        <f t="shared" si="79"/>
        <v>172653</v>
      </c>
      <c r="AL222" s="15">
        <f t="shared" si="79"/>
        <v>21586</v>
      </c>
      <c r="AM222" s="15">
        <f t="shared" si="79"/>
        <v>31729</v>
      </c>
      <c r="AN222" s="15">
        <f t="shared" si="79"/>
        <v>79652</v>
      </c>
      <c r="AO222" s="15">
        <f t="shared" si="79"/>
        <v>14192</v>
      </c>
      <c r="AP222" s="15">
        <f t="shared" si="79"/>
        <v>2297</v>
      </c>
      <c r="AQ222" s="15">
        <f t="shared" si="79"/>
        <v>0</v>
      </c>
      <c r="AR222" s="15">
        <f t="shared" si="79"/>
        <v>23197</v>
      </c>
      <c r="AS222" s="15">
        <f t="shared" si="79"/>
        <v>0</v>
      </c>
      <c r="AT222" s="15">
        <f t="shared" si="79"/>
        <v>94960</v>
      </c>
      <c r="AU222" s="15">
        <f t="shared" si="79"/>
        <v>34283</v>
      </c>
      <c r="AV222" s="15">
        <f t="shared" si="79"/>
        <v>0</v>
      </c>
      <c r="AW222" s="15">
        <f t="shared" si="79"/>
        <v>0</v>
      </c>
      <c r="AX222" s="15">
        <f t="shared" si="79"/>
        <v>7571</v>
      </c>
      <c r="AY222" s="15">
        <f t="shared" si="79"/>
        <v>10</v>
      </c>
      <c r="AZ222" s="15">
        <f t="shared" si="79"/>
        <v>0</v>
      </c>
    </row>
    <row r="223" spans="1:52" s="12" customFormat="1" ht="12.75">
      <c r="A223" s="1"/>
      <c r="B223" s="1"/>
      <c r="C223" s="14" t="s">
        <v>101</v>
      </c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</row>
    <row r="224" spans="1:52" s="12" customFormat="1" ht="12.75">
      <c r="A224" s="1">
        <f>A221+1</f>
        <v>154</v>
      </c>
      <c r="B224" s="1">
        <v>257</v>
      </c>
      <c r="C224" s="14" t="s">
        <v>321</v>
      </c>
      <c r="D224" s="15">
        <f>F224+P224</f>
        <v>3121</v>
      </c>
      <c r="E224" s="15">
        <f>G224+Q224</f>
        <v>28803</v>
      </c>
      <c r="F224" s="15">
        <v>3121</v>
      </c>
      <c r="G224" s="15">
        <v>28803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f>Z224+AB224+AD224</f>
        <v>1749</v>
      </c>
      <c r="Y224" s="15">
        <f>AA224+AC224+AE224</f>
        <v>15500</v>
      </c>
      <c r="Z224" s="15">
        <v>607</v>
      </c>
      <c r="AA224" s="15">
        <v>4007</v>
      </c>
      <c r="AB224" s="15">
        <v>1142</v>
      </c>
      <c r="AC224" s="15">
        <v>11493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5">
        <f>AK224+AV224</f>
        <v>248636</v>
      </c>
      <c r="AK224" s="15">
        <f>AL224+AM224+AN224+AO224+AP224+AQ224+AR224+AS224</f>
        <v>248636</v>
      </c>
      <c r="AL224" s="15">
        <v>88484</v>
      </c>
      <c r="AM224" s="15">
        <v>1556</v>
      </c>
      <c r="AN224" s="15">
        <v>131750</v>
      </c>
      <c r="AO224" s="15">
        <v>18898</v>
      </c>
      <c r="AP224" s="15">
        <v>2740</v>
      </c>
      <c r="AQ224" s="15">
        <v>0</v>
      </c>
      <c r="AR224" s="15">
        <v>5208</v>
      </c>
      <c r="AS224" s="15">
        <v>0</v>
      </c>
      <c r="AT224" s="15">
        <v>26904</v>
      </c>
      <c r="AU224" s="15">
        <v>45653</v>
      </c>
      <c r="AV224" s="15">
        <v>0</v>
      </c>
      <c r="AW224" s="15">
        <v>0</v>
      </c>
      <c r="AX224" s="15">
        <v>10972</v>
      </c>
      <c r="AY224" s="15">
        <v>25</v>
      </c>
      <c r="AZ224" s="15">
        <v>0</v>
      </c>
    </row>
    <row r="225" spans="1:52" s="12" customFormat="1" ht="12.75">
      <c r="A225" s="1">
        <f>A224+1</f>
        <v>155</v>
      </c>
      <c r="B225" s="1">
        <v>734</v>
      </c>
      <c r="C225" s="14" t="s">
        <v>183</v>
      </c>
      <c r="D225" s="15">
        <f>F225+P225</f>
        <v>4254</v>
      </c>
      <c r="E225" s="15">
        <f>G225+Q225</f>
        <v>76572</v>
      </c>
      <c r="F225" s="15">
        <v>4254</v>
      </c>
      <c r="G225" s="15">
        <v>76572</v>
      </c>
      <c r="H225" s="15">
        <v>0</v>
      </c>
      <c r="I225" s="15">
        <v>0</v>
      </c>
      <c r="J225" s="15">
        <v>4254</v>
      </c>
      <c r="K225" s="15">
        <v>76572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f>Z225+AB225+AD225</f>
        <v>0</v>
      </c>
      <c r="Y225" s="15">
        <f>AA225+AC225+AE225</f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  <c r="AI225" s="15">
        <v>0</v>
      </c>
      <c r="AJ225" s="15">
        <f>AK225+AV225</f>
        <v>0</v>
      </c>
      <c r="AK225" s="15">
        <f>AL225+AM225+AN225+AO225+AP225+AQ225+AR225+AS225</f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>
        <v>0</v>
      </c>
      <c r="AU225" s="15">
        <v>0</v>
      </c>
      <c r="AV225" s="15">
        <v>0</v>
      </c>
      <c r="AW225" s="15">
        <v>0</v>
      </c>
      <c r="AX225" s="15">
        <v>0</v>
      </c>
      <c r="AY225" s="15">
        <v>0</v>
      </c>
      <c r="AZ225" s="15">
        <v>0</v>
      </c>
    </row>
    <row r="226" spans="1:52" s="12" customFormat="1" ht="12.75">
      <c r="A226" s="1"/>
      <c r="B226" s="1"/>
      <c r="C226" s="14" t="s">
        <v>102</v>
      </c>
      <c r="D226" s="15">
        <f>SUM(D224:D225)</f>
        <v>7375</v>
      </c>
      <c r="E226" s="15">
        <f t="shared" ref="E226:AZ226" si="80">SUM(E224:E225)</f>
        <v>105375</v>
      </c>
      <c r="F226" s="15">
        <f t="shared" si="80"/>
        <v>7375</v>
      </c>
      <c r="G226" s="15">
        <f t="shared" si="80"/>
        <v>105375</v>
      </c>
      <c r="H226" s="15">
        <f t="shared" si="80"/>
        <v>0</v>
      </c>
      <c r="I226" s="15">
        <f t="shared" si="80"/>
        <v>0</v>
      </c>
      <c r="J226" s="15">
        <f t="shared" si="80"/>
        <v>4254</v>
      </c>
      <c r="K226" s="15">
        <f t="shared" si="80"/>
        <v>76572</v>
      </c>
      <c r="L226" s="15">
        <f t="shared" si="80"/>
        <v>0</v>
      </c>
      <c r="M226" s="15">
        <f t="shared" si="80"/>
        <v>0</v>
      </c>
      <c r="N226" s="15">
        <f t="shared" si="80"/>
        <v>0</v>
      </c>
      <c r="O226" s="15">
        <f t="shared" si="80"/>
        <v>0</v>
      </c>
      <c r="P226" s="15">
        <f t="shared" si="80"/>
        <v>0</v>
      </c>
      <c r="Q226" s="15">
        <f t="shared" si="80"/>
        <v>0</v>
      </c>
      <c r="R226" s="15">
        <f t="shared" si="80"/>
        <v>0</v>
      </c>
      <c r="S226" s="15">
        <f t="shared" si="80"/>
        <v>0</v>
      </c>
      <c r="T226" s="15">
        <f t="shared" si="80"/>
        <v>0</v>
      </c>
      <c r="U226" s="15">
        <f t="shared" si="80"/>
        <v>0</v>
      </c>
      <c r="V226" s="15">
        <f t="shared" si="80"/>
        <v>0</v>
      </c>
      <c r="W226" s="15">
        <f t="shared" si="80"/>
        <v>0</v>
      </c>
      <c r="X226" s="15">
        <f t="shared" si="80"/>
        <v>1749</v>
      </c>
      <c r="Y226" s="15">
        <f t="shared" si="80"/>
        <v>15500</v>
      </c>
      <c r="Z226" s="15">
        <f t="shared" si="80"/>
        <v>607</v>
      </c>
      <c r="AA226" s="15">
        <f t="shared" si="80"/>
        <v>4007</v>
      </c>
      <c r="AB226" s="15">
        <f t="shared" si="80"/>
        <v>1142</v>
      </c>
      <c r="AC226" s="15">
        <f t="shared" si="80"/>
        <v>11493</v>
      </c>
      <c r="AD226" s="15">
        <f t="shared" si="80"/>
        <v>0</v>
      </c>
      <c r="AE226" s="15">
        <f t="shared" si="80"/>
        <v>0</v>
      </c>
      <c r="AF226" s="15">
        <f t="shared" si="80"/>
        <v>0</v>
      </c>
      <c r="AG226" s="15">
        <f t="shared" si="80"/>
        <v>0</v>
      </c>
      <c r="AH226" s="15">
        <f t="shared" si="80"/>
        <v>0</v>
      </c>
      <c r="AI226" s="15">
        <f t="shared" si="80"/>
        <v>0</v>
      </c>
      <c r="AJ226" s="15">
        <f t="shared" si="80"/>
        <v>248636</v>
      </c>
      <c r="AK226" s="15">
        <f t="shared" si="80"/>
        <v>248636</v>
      </c>
      <c r="AL226" s="15">
        <f t="shared" si="80"/>
        <v>88484</v>
      </c>
      <c r="AM226" s="15">
        <f t="shared" si="80"/>
        <v>1556</v>
      </c>
      <c r="AN226" s="15">
        <f t="shared" si="80"/>
        <v>131750</v>
      </c>
      <c r="AO226" s="15">
        <f t="shared" si="80"/>
        <v>18898</v>
      </c>
      <c r="AP226" s="15">
        <f t="shared" si="80"/>
        <v>2740</v>
      </c>
      <c r="AQ226" s="15">
        <f t="shared" si="80"/>
        <v>0</v>
      </c>
      <c r="AR226" s="15">
        <f t="shared" si="80"/>
        <v>5208</v>
      </c>
      <c r="AS226" s="15">
        <f t="shared" si="80"/>
        <v>0</v>
      </c>
      <c r="AT226" s="15">
        <f t="shared" si="80"/>
        <v>26904</v>
      </c>
      <c r="AU226" s="15">
        <f t="shared" si="80"/>
        <v>45653</v>
      </c>
      <c r="AV226" s="15">
        <f t="shared" si="80"/>
        <v>0</v>
      </c>
      <c r="AW226" s="15">
        <f t="shared" si="80"/>
        <v>0</v>
      </c>
      <c r="AX226" s="15">
        <f t="shared" si="80"/>
        <v>10972</v>
      </c>
      <c r="AY226" s="15">
        <f t="shared" si="80"/>
        <v>25</v>
      </c>
      <c r="AZ226" s="15">
        <f t="shared" si="80"/>
        <v>0</v>
      </c>
    </row>
    <row r="227" spans="1:52" s="12" customFormat="1" ht="12.75">
      <c r="A227" s="1"/>
      <c r="B227" s="1"/>
      <c r="C227" s="14" t="s">
        <v>103</v>
      </c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</row>
    <row r="228" spans="1:52" s="12" customFormat="1" ht="12.75">
      <c r="A228" s="1">
        <f>A225+1</f>
        <v>156</v>
      </c>
      <c r="B228" s="1">
        <v>329</v>
      </c>
      <c r="C228" s="14" t="s">
        <v>322</v>
      </c>
      <c r="D228" s="15">
        <f>F228+P228</f>
        <v>1962</v>
      </c>
      <c r="E228" s="15">
        <f>G228+Q228</f>
        <v>18439</v>
      </c>
      <c r="F228" s="15">
        <v>1962</v>
      </c>
      <c r="G228" s="15">
        <v>18439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f>Z228+AB228+AD228</f>
        <v>929</v>
      </c>
      <c r="Y228" s="15">
        <f>AA228+AC228+AE228</f>
        <v>8500</v>
      </c>
      <c r="Z228" s="15">
        <v>0</v>
      </c>
      <c r="AA228" s="15">
        <v>0</v>
      </c>
      <c r="AB228" s="15">
        <v>872</v>
      </c>
      <c r="AC228" s="15">
        <v>8000</v>
      </c>
      <c r="AD228" s="15">
        <v>57</v>
      </c>
      <c r="AE228" s="15">
        <v>500</v>
      </c>
      <c r="AF228" s="15">
        <v>0</v>
      </c>
      <c r="AG228" s="15">
        <v>0</v>
      </c>
      <c r="AH228" s="15">
        <v>0</v>
      </c>
      <c r="AI228" s="15">
        <v>0</v>
      </c>
      <c r="AJ228" s="15">
        <f>AK228+AV228</f>
        <v>149440</v>
      </c>
      <c r="AK228" s="15">
        <f>AL228+AM228+AN228+AO228+AP228+AQ228+AR228+AS228</f>
        <v>149440</v>
      </c>
      <c r="AL228" s="15">
        <v>30312</v>
      </c>
      <c r="AM228" s="15">
        <v>2258</v>
      </c>
      <c r="AN228" s="15">
        <v>96015</v>
      </c>
      <c r="AO228" s="15">
        <v>14074</v>
      </c>
      <c r="AP228" s="15">
        <v>803</v>
      </c>
      <c r="AQ228" s="15">
        <v>0</v>
      </c>
      <c r="AR228" s="15">
        <v>5978</v>
      </c>
      <c r="AS228" s="15">
        <v>0</v>
      </c>
      <c r="AT228" s="15">
        <v>28446</v>
      </c>
      <c r="AU228" s="15">
        <v>33998</v>
      </c>
      <c r="AV228" s="15">
        <v>0</v>
      </c>
      <c r="AW228" s="15">
        <v>0</v>
      </c>
      <c r="AX228" s="15">
        <v>3690</v>
      </c>
      <c r="AY228" s="15">
        <v>0</v>
      </c>
      <c r="AZ228" s="15">
        <v>0</v>
      </c>
    </row>
    <row r="229" spans="1:52" s="12" customFormat="1" ht="12.75">
      <c r="A229" s="1"/>
      <c r="B229" s="1"/>
      <c r="C229" s="14" t="s">
        <v>104</v>
      </c>
      <c r="D229" s="15">
        <f>SUM(D228)</f>
        <v>1962</v>
      </c>
      <c r="E229" s="15">
        <f t="shared" ref="E229:AZ229" si="81">SUM(E228)</f>
        <v>18439</v>
      </c>
      <c r="F229" s="15">
        <f t="shared" si="81"/>
        <v>1962</v>
      </c>
      <c r="G229" s="15">
        <f t="shared" si="81"/>
        <v>18439</v>
      </c>
      <c r="H229" s="15">
        <f t="shared" si="81"/>
        <v>0</v>
      </c>
      <c r="I229" s="15">
        <f t="shared" si="81"/>
        <v>0</v>
      </c>
      <c r="J229" s="15">
        <f>SUM(J228)</f>
        <v>0</v>
      </c>
      <c r="K229" s="15">
        <f t="shared" si="81"/>
        <v>0</v>
      </c>
      <c r="L229" s="15">
        <f t="shared" si="81"/>
        <v>0</v>
      </c>
      <c r="M229" s="15">
        <f t="shared" si="81"/>
        <v>0</v>
      </c>
      <c r="N229" s="15">
        <f t="shared" si="81"/>
        <v>0</v>
      </c>
      <c r="O229" s="15">
        <f t="shared" si="81"/>
        <v>0</v>
      </c>
      <c r="P229" s="15">
        <f t="shared" si="81"/>
        <v>0</v>
      </c>
      <c r="Q229" s="15">
        <f t="shared" si="81"/>
        <v>0</v>
      </c>
      <c r="R229" s="15">
        <f t="shared" si="81"/>
        <v>0</v>
      </c>
      <c r="S229" s="15">
        <f t="shared" si="81"/>
        <v>0</v>
      </c>
      <c r="T229" s="15">
        <f t="shared" si="81"/>
        <v>0</v>
      </c>
      <c r="U229" s="15">
        <f t="shared" si="81"/>
        <v>0</v>
      </c>
      <c r="V229" s="15">
        <f t="shared" si="81"/>
        <v>0</v>
      </c>
      <c r="W229" s="15">
        <f t="shared" si="81"/>
        <v>0</v>
      </c>
      <c r="X229" s="15">
        <f t="shared" si="81"/>
        <v>929</v>
      </c>
      <c r="Y229" s="15">
        <f t="shared" si="81"/>
        <v>8500</v>
      </c>
      <c r="Z229" s="15">
        <f t="shared" si="81"/>
        <v>0</v>
      </c>
      <c r="AA229" s="15">
        <f t="shared" si="81"/>
        <v>0</v>
      </c>
      <c r="AB229" s="15">
        <f t="shared" si="81"/>
        <v>872</v>
      </c>
      <c r="AC229" s="15">
        <f t="shared" si="81"/>
        <v>8000</v>
      </c>
      <c r="AD229" s="15">
        <f t="shared" si="81"/>
        <v>57</v>
      </c>
      <c r="AE229" s="15">
        <f t="shared" si="81"/>
        <v>500</v>
      </c>
      <c r="AF229" s="15">
        <f t="shared" si="81"/>
        <v>0</v>
      </c>
      <c r="AG229" s="15">
        <f t="shared" si="81"/>
        <v>0</v>
      </c>
      <c r="AH229" s="15">
        <f t="shared" si="81"/>
        <v>0</v>
      </c>
      <c r="AI229" s="15">
        <f t="shared" si="81"/>
        <v>0</v>
      </c>
      <c r="AJ229" s="15">
        <f t="shared" si="81"/>
        <v>149440</v>
      </c>
      <c r="AK229" s="15">
        <f t="shared" si="81"/>
        <v>149440</v>
      </c>
      <c r="AL229" s="15">
        <f t="shared" si="81"/>
        <v>30312</v>
      </c>
      <c r="AM229" s="15">
        <f t="shared" si="81"/>
        <v>2258</v>
      </c>
      <c r="AN229" s="15">
        <f t="shared" si="81"/>
        <v>96015</v>
      </c>
      <c r="AO229" s="15">
        <f t="shared" si="81"/>
        <v>14074</v>
      </c>
      <c r="AP229" s="15">
        <f t="shared" si="81"/>
        <v>803</v>
      </c>
      <c r="AQ229" s="15">
        <f t="shared" si="81"/>
        <v>0</v>
      </c>
      <c r="AR229" s="15">
        <f t="shared" si="81"/>
        <v>5978</v>
      </c>
      <c r="AS229" s="15">
        <f t="shared" si="81"/>
        <v>0</v>
      </c>
      <c r="AT229" s="15">
        <f t="shared" si="81"/>
        <v>28446</v>
      </c>
      <c r="AU229" s="15">
        <f t="shared" si="81"/>
        <v>33998</v>
      </c>
      <c r="AV229" s="15">
        <f t="shared" si="81"/>
        <v>0</v>
      </c>
      <c r="AW229" s="15">
        <f t="shared" si="81"/>
        <v>0</v>
      </c>
      <c r="AX229" s="15">
        <f t="shared" si="81"/>
        <v>3690</v>
      </c>
      <c r="AY229" s="15">
        <f t="shared" si="81"/>
        <v>0</v>
      </c>
      <c r="AZ229" s="15">
        <f t="shared" si="81"/>
        <v>0</v>
      </c>
    </row>
    <row r="230" spans="1:52" s="12" customFormat="1" ht="12.75">
      <c r="A230" s="1"/>
      <c r="B230" s="1"/>
      <c r="C230" s="14" t="s">
        <v>105</v>
      </c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</row>
    <row r="231" spans="1:52" s="12" customFormat="1" ht="12.75">
      <c r="A231" s="1">
        <f>A228+1</f>
        <v>157</v>
      </c>
      <c r="B231" s="1">
        <v>274</v>
      </c>
      <c r="C231" s="14" t="s">
        <v>323</v>
      </c>
      <c r="D231" s="15">
        <f>F231+P231</f>
        <v>3560</v>
      </c>
      <c r="E231" s="15">
        <f>G231+Q231</f>
        <v>33035</v>
      </c>
      <c r="F231" s="15">
        <v>3560</v>
      </c>
      <c r="G231" s="15">
        <v>33035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f>Z231+AB231+AD231</f>
        <v>1250</v>
      </c>
      <c r="Y231" s="15">
        <f>AA231+AC231+AE231</f>
        <v>8850</v>
      </c>
      <c r="Z231" s="15">
        <v>0</v>
      </c>
      <c r="AA231" s="15">
        <v>0</v>
      </c>
      <c r="AB231" s="15">
        <v>1250</v>
      </c>
      <c r="AC231" s="15">
        <v>8850</v>
      </c>
      <c r="AD231" s="15">
        <v>0</v>
      </c>
      <c r="AE231" s="15">
        <v>0</v>
      </c>
      <c r="AF231" s="15">
        <v>0</v>
      </c>
      <c r="AG231" s="15">
        <v>0</v>
      </c>
      <c r="AH231" s="15">
        <v>0</v>
      </c>
      <c r="AI231" s="15">
        <v>0</v>
      </c>
      <c r="AJ231" s="15">
        <f>AK231+AV231</f>
        <v>219756</v>
      </c>
      <c r="AK231" s="15">
        <f>AL231+AM231+AN231+AO231+AP231+AQ231+AR231+AS231</f>
        <v>219756</v>
      </c>
      <c r="AL231" s="15">
        <v>64083</v>
      </c>
      <c r="AM231" s="15">
        <v>0</v>
      </c>
      <c r="AN231" s="15">
        <v>125115</v>
      </c>
      <c r="AO231" s="15">
        <v>18629</v>
      </c>
      <c r="AP231" s="15">
        <v>2044</v>
      </c>
      <c r="AQ231" s="15">
        <v>0</v>
      </c>
      <c r="AR231" s="15">
        <v>9885</v>
      </c>
      <c r="AS231" s="15">
        <v>0</v>
      </c>
      <c r="AT231" s="15">
        <v>50807</v>
      </c>
      <c r="AU231" s="15">
        <v>45000</v>
      </c>
      <c r="AV231" s="15">
        <v>0</v>
      </c>
      <c r="AW231" s="15">
        <v>0</v>
      </c>
      <c r="AX231" s="15">
        <v>9937</v>
      </c>
      <c r="AY231" s="15">
        <v>5</v>
      </c>
      <c r="AZ231" s="15">
        <v>0</v>
      </c>
    </row>
    <row r="232" spans="1:52" s="12" customFormat="1" ht="12.75">
      <c r="A232" s="1">
        <f>A231+1</f>
        <v>158</v>
      </c>
      <c r="B232" s="1">
        <v>696</v>
      </c>
      <c r="C232" s="14" t="s">
        <v>106</v>
      </c>
      <c r="D232" s="15">
        <f>F232+P232</f>
        <v>0</v>
      </c>
      <c r="E232" s="15">
        <f>G232+Q232</f>
        <v>0</v>
      </c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>
        <f>Z232+AB232+AD232</f>
        <v>0</v>
      </c>
      <c r="Y232" s="15">
        <f>AA232+AC232+AE232</f>
        <v>0</v>
      </c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>
        <f>AK232+AV232</f>
        <v>0</v>
      </c>
      <c r="AK232" s="15">
        <f>AL232+AM232+AN232+AO232+AP232+AQ232+AR232+AS232</f>
        <v>0</v>
      </c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</row>
    <row r="233" spans="1:52" s="12" customFormat="1" ht="12.75">
      <c r="A233" s="1"/>
      <c r="B233" s="1"/>
      <c r="C233" s="14" t="s">
        <v>107</v>
      </c>
      <c r="D233" s="15">
        <f>SUM(D231:D232)</f>
        <v>3560</v>
      </c>
      <c r="E233" s="15">
        <f t="shared" ref="E233:AZ233" si="82">SUM(E231:E232)</f>
        <v>33035</v>
      </c>
      <c r="F233" s="15">
        <f t="shared" si="82"/>
        <v>3560</v>
      </c>
      <c r="G233" s="15">
        <f t="shared" si="82"/>
        <v>33035</v>
      </c>
      <c r="H233" s="15">
        <f t="shared" si="82"/>
        <v>0</v>
      </c>
      <c r="I233" s="15">
        <f t="shared" si="82"/>
        <v>0</v>
      </c>
      <c r="J233" s="15">
        <f t="shared" si="82"/>
        <v>0</v>
      </c>
      <c r="K233" s="15">
        <f t="shared" si="82"/>
        <v>0</v>
      </c>
      <c r="L233" s="15">
        <f t="shared" si="82"/>
        <v>0</v>
      </c>
      <c r="M233" s="15">
        <f t="shared" si="82"/>
        <v>0</v>
      </c>
      <c r="N233" s="15">
        <f t="shared" si="82"/>
        <v>0</v>
      </c>
      <c r="O233" s="15">
        <f t="shared" si="82"/>
        <v>0</v>
      </c>
      <c r="P233" s="15">
        <f t="shared" si="82"/>
        <v>0</v>
      </c>
      <c r="Q233" s="15">
        <f t="shared" si="82"/>
        <v>0</v>
      </c>
      <c r="R233" s="15">
        <f t="shared" si="82"/>
        <v>0</v>
      </c>
      <c r="S233" s="15">
        <f t="shared" si="82"/>
        <v>0</v>
      </c>
      <c r="T233" s="15">
        <f t="shared" si="82"/>
        <v>0</v>
      </c>
      <c r="U233" s="15">
        <f t="shared" si="82"/>
        <v>0</v>
      </c>
      <c r="V233" s="15">
        <f t="shared" si="82"/>
        <v>0</v>
      </c>
      <c r="W233" s="15">
        <f t="shared" si="82"/>
        <v>0</v>
      </c>
      <c r="X233" s="15">
        <f t="shared" si="82"/>
        <v>1250</v>
      </c>
      <c r="Y233" s="15">
        <f t="shared" si="82"/>
        <v>8850</v>
      </c>
      <c r="Z233" s="15">
        <f t="shared" si="82"/>
        <v>0</v>
      </c>
      <c r="AA233" s="15">
        <f t="shared" si="82"/>
        <v>0</v>
      </c>
      <c r="AB233" s="15">
        <f t="shared" si="82"/>
        <v>1250</v>
      </c>
      <c r="AC233" s="15">
        <f t="shared" si="82"/>
        <v>8850</v>
      </c>
      <c r="AD233" s="15">
        <f t="shared" si="82"/>
        <v>0</v>
      </c>
      <c r="AE233" s="15">
        <f t="shared" si="82"/>
        <v>0</v>
      </c>
      <c r="AF233" s="15">
        <f t="shared" si="82"/>
        <v>0</v>
      </c>
      <c r="AG233" s="15">
        <f t="shared" si="82"/>
        <v>0</v>
      </c>
      <c r="AH233" s="15">
        <f t="shared" si="82"/>
        <v>0</v>
      </c>
      <c r="AI233" s="15">
        <f t="shared" si="82"/>
        <v>0</v>
      </c>
      <c r="AJ233" s="15">
        <f t="shared" si="82"/>
        <v>219756</v>
      </c>
      <c r="AK233" s="15">
        <f t="shared" si="82"/>
        <v>219756</v>
      </c>
      <c r="AL233" s="15">
        <f t="shared" si="82"/>
        <v>64083</v>
      </c>
      <c r="AM233" s="15">
        <f t="shared" si="82"/>
        <v>0</v>
      </c>
      <c r="AN233" s="15">
        <f t="shared" si="82"/>
        <v>125115</v>
      </c>
      <c r="AO233" s="15">
        <f t="shared" si="82"/>
        <v>18629</v>
      </c>
      <c r="AP233" s="15">
        <f t="shared" si="82"/>
        <v>2044</v>
      </c>
      <c r="AQ233" s="15">
        <f t="shared" si="82"/>
        <v>0</v>
      </c>
      <c r="AR233" s="15">
        <f t="shared" si="82"/>
        <v>9885</v>
      </c>
      <c r="AS233" s="15">
        <f t="shared" si="82"/>
        <v>0</v>
      </c>
      <c r="AT233" s="15">
        <f t="shared" si="82"/>
        <v>50807</v>
      </c>
      <c r="AU233" s="15">
        <f t="shared" si="82"/>
        <v>45000</v>
      </c>
      <c r="AV233" s="15">
        <f t="shared" si="82"/>
        <v>0</v>
      </c>
      <c r="AW233" s="15">
        <f t="shared" si="82"/>
        <v>0</v>
      </c>
      <c r="AX233" s="15">
        <f t="shared" si="82"/>
        <v>9937</v>
      </c>
      <c r="AY233" s="15">
        <f t="shared" si="82"/>
        <v>5</v>
      </c>
      <c r="AZ233" s="15">
        <f t="shared" si="82"/>
        <v>0</v>
      </c>
    </row>
    <row r="234" spans="1:52" s="12" customFormat="1" ht="12.75">
      <c r="A234" s="1"/>
      <c r="B234" s="1"/>
      <c r="C234" s="14" t="s">
        <v>108</v>
      </c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</row>
    <row r="235" spans="1:52" s="12" customFormat="1" ht="12.75">
      <c r="A235" s="1">
        <f>A232+1</f>
        <v>159</v>
      </c>
      <c r="B235" s="1">
        <v>334</v>
      </c>
      <c r="C235" s="14" t="s">
        <v>324</v>
      </c>
      <c r="D235" s="15">
        <f>F235+P235</f>
        <v>2267</v>
      </c>
      <c r="E235" s="15">
        <f>G235+Q235</f>
        <v>20955</v>
      </c>
      <c r="F235" s="15">
        <v>2267</v>
      </c>
      <c r="G235" s="15">
        <v>20955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f>Z235+AB235+AD235</f>
        <v>1198</v>
      </c>
      <c r="Y235" s="15">
        <f>AA235+AC235+AE235</f>
        <v>9983</v>
      </c>
      <c r="Z235" s="15">
        <v>0</v>
      </c>
      <c r="AA235" s="15">
        <v>0</v>
      </c>
      <c r="AB235" s="15">
        <v>952</v>
      </c>
      <c r="AC235" s="15">
        <v>7942</v>
      </c>
      <c r="AD235" s="15">
        <v>246</v>
      </c>
      <c r="AE235" s="15">
        <v>2041</v>
      </c>
      <c r="AF235" s="15">
        <v>0</v>
      </c>
      <c r="AG235" s="15">
        <v>0</v>
      </c>
      <c r="AH235" s="15">
        <v>0</v>
      </c>
      <c r="AI235" s="15">
        <v>0</v>
      </c>
      <c r="AJ235" s="15">
        <f>AK235+AV235</f>
        <v>136641</v>
      </c>
      <c r="AK235" s="15">
        <f>AL235+AM235+AN235+AO235+AP235+AQ235+AR235+AS235</f>
        <v>136641</v>
      </c>
      <c r="AL235" s="15">
        <v>35652</v>
      </c>
      <c r="AM235" s="15">
        <v>1000</v>
      </c>
      <c r="AN235" s="15">
        <v>76866</v>
      </c>
      <c r="AO235" s="15">
        <v>11802</v>
      </c>
      <c r="AP235" s="15">
        <v>2658</v>
      </c>
      <c r="AQ235" s="15">
        <v>0</v>
      </c>
      <c r="AR235" s="15">
        <v>8663</v>
      </c>
      <c r="AS235" s="15">
        <v>0</v>
      </c>
      <c r="AT235" s="15">
        <v>45824</v>
      </c>
      <c r="AU235" s="15">
        <v>28510</v>
      </c>
      <c r="AV235" s="15">
        <v>0</v>
      </c>
      <c r="AW235" s="15">
        <v>0</v>
      </c>
      <c r="AX235" s="15">
        <v>6308</v>
      </c>
      <c r="AY235" s="15">
        <v>10</v>
      </c>
      <c r="AZ235" s="15">
        <v>0</v>
      </c>
    </row>
    <row r="236" spans="1:52" s="12" customFormat="1" ht="12.75">
      <c r="A236" s="1"/>
      <c r="B236" s="1"/>
      <c r="C236" s="14" t="s">
        <v>109</v>
      </c>
      <c r="D236" s="15">
        <f>SUM(D235)</f>
        <v>2267</v>
      </c>
      <c r="E236" s="15">
        <f t="shared" ref="E236:AZ236" si="83">SUM(E235)</f>
        <v>20955</v>
      </c>
      <c r="F236" s="15">
        <f t="shared" si="83"/>
        <v>2267</v>
      </c>
      <c r="G236" s="15">
        <f t="shared" si="83"/>
        <v>20955</v>
      </c>
      <c r="H236" s="15">
        <f t="shared" si="83"/>
        <v>0</v>
      </c>
      <c r="I236" s="15">
        <f t="shared" si="83"/>
        <v>0</v>
      </c>
      <c r="J236" s="15">
        <f t="shared" si="83"/>
        <v>0</v>
      </c>
      <c r="K236" s="15">
        <f t="shared" si="83"/>
        <v>0</v>
      </c>
      <c r="L236" s="15">
        <f t="shared" si="83"/>
        <v>0</v>
      </c>
      <c r="M236" s="15">
        <f t="shared" si="83"/>
        <v>0</v>
      </c>
      <c r="N236" s="15">
        <f t="shared" si="83"/>
        <v>0</v>
      </c>
      <c r="O236" s="15">
        <f t="shared" si="83"/>
        <v>0</v>
      </c>
      <c r="P236" s="15">
        <f t="shared" si="83"/>
        <v>0</v>
      </c>
      <c r="Q236" s="15">
        <f t="shared" si="83"/>
        <v>0</v>
      </c>
      <c r="R236" s="15">
        <f t="shared" si="83"/>
        <v>0</v>
      </c>
      <c r="S236" s="15">
        <f t="shared" si="83"/>
        <v>0</v>
      </c>
      <c r="T236" s="15">
        <f t="shared" si="83"/>
        <v>0</v>
      </c>
      <c r="U236" s="15">
        <f t="shared" si="83"/>
        <v>0</v>
      </c>
      <c r="V236" s="15">
        <f t="shared" si="83"/>
        <v>0</v>
      </c>
      <c r="W236" s="15">
        <f t="shared" si="83"/>
        <v>0</v>
      </c>
      <c r="X236" s="15">
        <f t="shared" si="83"/>
        <v>1198</v>
      </c>
      <c r="Y236" s="15">
        <f t="shared" si="83"/>
        <v>9983</v>
      </c>
      <c r="Z236" s="15">
        <f t="shared" si="83"/>
        <v>0</v>
      </c>
      <c r="AA236" s="15">
        <f t="shared" si="83"/>
        <v>0</v>
      </c>
      <c r="AB236" s="15">
        <f t="shared" si="83"/>
        <v>952</v>
      </c>
      <c r="AC236" s="15">
        <f t="shared" si="83"/>
        <v>7942</v>
      </c>
      <c r="AD236" s="15">
        <f t="shared" si="83"/>
        <v>246</v>
      </c>
      <c r="AE236" s="15">
        <f t="shared" si="83"/>
        <v>2041</v>
      </c>
      <c r="AF236" s="15">
        <f t="shared" si="83"/>
        <v>0</v>
      </c>
      <c r="AG236" s="15">
        <f t="shared" si="83"/>
        <v>0</v>
      </c>
      <c r="AH236" s="15">
        <f t="shared" si="83"/>
        <v>0</v>
      </c>
      <c r="AI236" s="15">
        <f t="shared" si="83"/>
        <v>0</v>
      </c>
      <c r="AJ236" s="15">
        <f t="shared" si="83"/>
        <v>136641</v>
      </c>
      <c r="AK236" s="15">
        <f t="shared" si="83"/>
        <v>136641</v>
      </c>
      <c r="AL236" s="15">
        <f t="shared" si="83"/>
        <v>35652</v>
      </c>
      <c r="AM236" s="15">
        <f t="shared" si="83"/>
        <v>1000</v>
      </c>
      <c r="AN236" s="15">
        <f t="shared" si="83"/>
        <v>76866</v>
      </c>
      <c r="AO236" s="15">
        <f t="shared" si="83"/>
        <v>11802</v>
      </c>
      <c r="AP236" s="15">
        <f t="shared" si="83"/>
        <v>2658</v>
      </c>
      <c r="AQ236" s="15">
        <f t="shared" si="83"/>
        <v>0</v>
      </c>
      <c r="AR236" s="15">
        <f t="shared" si="83"/>
        <v>8663</v>
      </c>
      <c r="AS236" s="15">
        <f t="shared" si="83"/>
        <v>0</v>
      </c>
      <c r="AT236" s="15">
        <f t="shared" si="83"/>
        <v>45824</v>
      </c>
      <c r="AU236" s="15">
        <f t="shared" si="83"/>
        <v>28510</v>
      </c>
      <c r="AV236" s="15">
        <f t="shared" si="83"/>
        <v>0</v>
      </c>
      <c r="AW236" s="15">
        <f t="shared" si="83"/>
        <v>0</v>
      </c>
      <c r="AX236" s="15">
        <f t="shared" si="83"/>
        <v>6308</v>
      </c>
      <c r="AY236" s="15">
        <f t="shared" si="83"/>
        <v>10</v>
      </c>
      <c r="AZ236" s="15">
        <f t="shared" si="83"/>
        <v>0</v>
      </c>
    </row>
    <row r="237" spans="1:52" s="12" customFormat="1" ht="12.75">
      <c r="A237" s="1"/>
      <c r="B237" s="1"/>
      <c r="C237" s="14" t="s">
        <v>110</v>
      </c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</row>
    <row r="238" spans="1:52" s="12" customFormat="1" ht="12.75">
      <c r="A238" s="1">
        <f>A235+1</f>
        <v>160</v>
      </c>
      <c r="B238" s="1">
        <v>344</v>
      </c>
      <c r="C238" s="14" t="s">
        <v>325</v>
      </c>
      <c r="D238" s="15">
        <f>F238+P238</f>
        <v>2989</v>
      </c>
      <c r="E238" s="15">
        <f>G238+Q238</f>
        <v>29639</v>
      </c>
      <c r="F238" s="15">
        <v>2989</v>
      </c>
      <c r="G238" s="15">
        <v>29639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f>Z238+AB238+AD238</f>
        <v>1600</v>
      </c>
      <c r="Y238" s="15">
        <f>AA238+AC238+AE238</f>
        <v>16054</v>
      </c>
      <c r="Z238" s="15">
        <v>0</v>
      </c>
      <c r="AA238" s="15">
        <v>0</v>
      </c>
      <c r="AB238" s="15">
        <v>1600</v>
      </c>
      <c r="AC238" s="15">
        <v>16054</v>
      </c>
      <c r="AD238" s="15">
        <v>0</v>
      </c>
      <c r="AE238" s="15">
        <v>0</v>
      </c>
      <c r="AF238" s="15">
        <v>0</v>
      </c>
      <c r="AG238" s="15">
        <v>0</v>
      </c>
      <c r="AH238" s="15">
        <v>0</v>
      </c>
      <c r="AI238" s="15">
        <v>0</v>
      </c>
      <c r="AJ238" s="15">
        <f>AK238+AV238</f>
        <v>269878</v>
      </c>
      <c r="AK238" s="15">
        <f>AL238+AM238+AN238+AO238+AP238+AQ238+AR238+AS238</f>
        <v>269878</v>
      </c>
      <c r="AL238" s="15">
        <v>62759</v>
      </c>
      <c r="AM238" s="15">
        <v>21696</v>
      </c>
      <c r="AN238" s="15">
        <v>144470</v>
      </c>
      <c r="AO238" s="15">
        <v>21598</v>
      </c>
      <c r="AP238" s="15">
        <v>7307</v>
      </c>
      <c r="AQ238" s="15">
        <v>0</v>
      </c>
      <c r="AR238" s="15">
        <v>12048</v>
      </c>
      <c r="AS238" s="15">
        <v>0</v>
      </c>
      <c r="AT238" s="15">
        <v>50535</v>
      </c>
      <c r="AU238" s="15">
        <v>52173</v>
      </c>
      <c r="AV238" s="15">
        <v>0</v>
      </c>
      <c r="AW238" s="15">
        <v>0</v>
      </c>
      <c r="AX238" s="15">
        <v>11514</v>
      </c>
      <c r="AY238" s="15">
        <v>15</v>
      </c>
      <c r="AZ238" s="15">
        <v>0</v>
      </c>
    </row>
    <row r="239" spans="1:52" s="12" customFormat="1" ht="12.75">
      <c r="A239" s="1"/>
      <c r="B239" s="1"/>
      <c r="C239" s="14" t="s">
        <v>111</v>
      </c>
      <c r="D239" s="15">
        <f>SUM(D238)</f>
        <v>2989</v>
      </c>
      <c r="E239" s="15">
        <f t="shared" ref="E239:AZ239" si="84">SUM(E238)</f>
        <v>29639</v>
      </c>
      <c r="F239" s="15">
        <f t="shared" si="84"/>
        <v>2989</v>
      </c>
      <c r="G239" s="15">
        <f t="shared" si="84"/>
        <v>29639</v>
      </c>
      <c r="H239" s="15">
        <f t="shared" si="84"/>
        <v>0</v>
      </c>
      <c r="I239" s="15">
        <f t="shared" si="84"/>
        <v>0</v>
      </c>
      <c r="J239" s="15">
        <f t="shared" si="84"/>
        <v>0</v>
      </c>
      <c r="K239" s="15">
        <f t="shared" si="84"/>
        <v>0</v>
      </c>
      <c r="L239" s="15">
        <f t="shared" si="84"/>
        <v>0</v>
      </c>
      <c r="M239" s="15">
        <f t="shared" si="84"/>
        <v>0</v>
      </c>
      <c r="N239" s="15">
        <f t="shared" si="84"/>
        <v>0</v>
      </c>
      <c r="O239" s="15">
        <f t="shared" si="84"/>
        <v>0</v>
      </c>
      <c r="P239" s="15">
        <f t="shared" si="84"/>
        <v>0</v>
      </c>
      <c r="Q239" s="15">
        <f t="shared" si="84"/>
        <v>0</v>
      </c>
      <c r="R239" s="15">
        <f t="shared" si="84"/>
        <v>0</v>
      </c>
      <c r="S239" s="15">
        <f t="shared" si="84"/>
        <v>0</v>
      </c>
      <c r="T239" s="15">
        <f t="shared" si="84"/>
        <v>0</v>
      </c>
      <c r="U239" s="15">
        <f t="shared" si="84"/>
        <v>0</v>
      </c>
      <c r="V239" s="15">
        <f t="shared" si="84"/>
        <v>0</v>
      </c>
      <c r="W239" s="15">
        <f t="shared" si="84"/>
        <v>0</v>
      </c>
      <c r="X239" s="15">
        <f t="shared" si="84"/>
        <v>1600</v>
      </c>
      <c r="Y239" s="15">
        <f t="shared" si="84"/>
        <v>16054</v>
      </c>
      <c r="Z239" s="15">
        <f t="shared" si="84"/>
        <v>0</v>
      </c>
      <c r="AA239" s="15">
        <f t="shared" si="84"/>
        <v>0</v>
      </c>
      <c r="AB239" s="15">
        <f t="shared" si="84"/>
        <v>1600</v>
      </c>
      <c r="AC239" s="15">
        <f t="shared" si="84"/>
        <v>16054</v>
      </c>
      <c r="AD239" s="15">
        <f t="shared" si="84"/>
        <v>0</v>
      </c>
      <c r="AE239" s="15">
        <f t="shared" si="84"/>
        <v>0</v>
      </c>
      <c r="AF239" s="15">
        <f t="shared" si="84"/>
        <v>0</v>
      </c>
      <c r="AG239" s="15">
        <f t="shared" si="84"/>
        <v>0</v>
      </c>
      <c r="AH239" s="15">
        <f t="shared" si="84"/>
        <v>0</v>
      </c>
      <c r="AI239" s="15">
        <f t="shared" si="84"/>
        <v>0</v>
      </c>
      <c r="AJ239" s="15">
        <f t="shared" si="84"/>
        <v>269878</v>
      </c>
      <c r="AK239" s="15">
        <f t="shared" si="84"/>
        <v>269878</v>
      </c>
      <c r="AL239" s="15">
        <f t="shared" si="84"/>
        <v>62759</v>
      </c>
      <c r="AM239" s="15">
        <f t="shared" si="84"/>
        <v>21696</v>
      </c>
      <c r="AN239" s="15">
        <f t="shared" si="84"/>
        <v>144470</v>
      </c>
      <c r="AO239" s="15">
        <f t="shared" si="84"/>
        <v>21598</v>
      </c>
      <c r="AP239" s="15">
        <f t="shared" si="84"/>
        <v>7307</v>
      </c>
      <c r="AQ239" s="15">
        <f t="shared" si="84"/>
        <v>0</v>
      </c>
      <c r="AR239" s="15">
        <f t="shared" si="84"/>
        <v>12048</v>
      </c>
      <c r="AS239" s="15">
        <f t="shared" si="84"/>
        <v>0</v>
      </c>
      <c r="AT239" s="15">
        <f t="shared" si="84"/>
        <v>50535</v>
      </c>
      <c r="AU239" s="15">
        <f t="shared" si="84"/>
        <v>52173</v>
      </c>
      <c r="AV239" s="15">
        <f t="shared" si="84"/>
        <v>0</v>
      </c>
      <c r="AW239" s="15">
        <f t="shared" si="84"/>
        <v>0</v>
      </c>
      <c r="AX239" s="15">
        <f t="shared" si="84"/>
        <v>11514</v>
      </c>
      <c r="AY239" s="15">
        <f t="shared" si="84"/>
        <v>15</v>
      </c>
      <c r="AZ239" s="15">
        <f t="shared" si="84"/>
        <v>0</v>
      </c>
    </row>
    <row r="240" spans="1:52" s="12" customFormat="1" ht="12.75">
      <c r="A240" s="1"/>
      <c r="B240" s="1"/>
      <c r="C240" s="14" t="s">
        <v>112</v>
      </c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</row>
    <row r="241" spans="1:52" s="12" customFormat="1" ht="12.75">
      <c r="A241" s="1">
        <f>A238+1</f>
        <v>161</v>
      </c>
      <c r="B241" s="1">
        <v>354</v>
      </c>
      <c r="C241" s="14" t="s">
        <v>326</v>
      </c>
      <c r="D241" s="15">
        <f>F241+P241</f>
        <v>1952</v>
      </c>
      <c r="E241" s="15">
        <f>G241+Q241</f>
        <v>18970</v>
      </c>
      <c r="F241" s="15">
        <v>1952</v>
      </c>
      <c r="G241" s="15">
        <v>18970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f>Z241+AB241+AD241</f>
        <v>1208</v>
      </c>
      <c r="Y241" s="15">
        <f>AA241+AC241+AE241</f>
        <v>11607</v>
      </c>
      <c r="Z241" s="15">
        <v>0</v>
      </c>
      <c r="AA241" s="15">
        <v>0</v>
      </c>
      <c r="AB241" s="15">
        <v>1208</v>
      </c>
      <c r="AC241" s="15">
        <v>11607</v>
      </c>
      <c r="AD241" s="15">
        <v>0</v>
      </c>
      <c r="AE241" s="15">
        <v>0</v>
      </c>
      <c r="AF241" s="15">
        <v>0</v>
      </c>
      <c r="AG241" s="15">
        <v>0</v>
      </c>
      <c r="AH241" s="15">
        <v>0</v>
      </c>
      <c r="AI241" s="15">
        <v>0</v>
      </c>
      <c r="AJ241" s="15">
        <f>AK241+AV241</f>
        <v>189500</v>
      </c>
      <c r="AK241" s="15">
        <f>AL241+AM241+AN241+AO241+AP241+AQ241+AR241+AS241</f>
        <v>189500</v>
      </c>
      <c r="AL241" s="15">
        <v>58163</v>
      </c>
      <c r="AM241" s="15">
        <v>13124</v>
      </c>
      <c r="AN241" s="15">
        <v>86493</v>
      </c>
      <c r="AO241" s="15">
        <v>13754</v>
      </c>
      <c r="AP241" s="15">
        <v>4785</v>
      </c>
      <c r="AQ241" s="15">
        <v>0</v>
      </c>
      <c r="AR241" s="15">
        <v>13181</v>
      </c>
      <c r="AS241" s="15">
        <v>0</v>
      </c>
      <c r="AT241" s="15">
        <v>55250</v>
      </c>
      <c r="AU241" s="15">
        <v>33225</v>
      </c>
      <c r="AV241" s="15">
        <v>0</v>
      </c>
      <c r="AW241" s="15">
        <v>0</v>
      </c>
      <c r="AX241" s="15">
        <v>7337</v>
      </c>
      <c r="AY241" s="15">
        <v>10</v>
      </c>
      <c r="AZ241" s="15">
        <v>0</v>
      </c>
    </row>
    <row r="242" spans="1:52" s="12" customFormat="1" ht="12.75">
      <c r="A242" s="1"/>
      <c r="B242" s="1"/>
      <c r="C242" s="14" t="s">
        <v>113</v>
      </c>
      <c r="D242" s="15">
        <f>SUM(D241)</f>
        <v>1952</v>
      </c>
      <c r="E242" s="15">
        <f t="shared" ref="E242:AZ242" si="85">SUM(E241)</f>
        <v>18970</v>
      </c>
      <c r="F242" s="15">
        <f t="shared" si="85"/>
        <v>1952</v>
      </c>
      <c r="G242" s="15">
        <f t="shared" si="85"/>
        <v>18970</v>
      </c>
      <c r="H242" s="15">
        <f t="shared" si="85"/>
        <v>0</v>
      </c>
      <c r="I242" s="15">
        <f t="shared" si="85"/>
        <v>0</v>
      </c>
      <c r="J242" s="15">
        <f t="shared" si="85"/>
        <v>0</v>
      </c>
      <c r="K242" s="15">
        <f t="shared" si="85"/>
        <v>0</v>
      </c>
      <c r="L242" s="15">
        <f t="shared" si="85"/>
        <v>0</v>
      </c>
      <c r="M242" s="15">
        <f t="shared" si="85"/>
        <v>0</v>
      </c>
      <c r="N242" s="15">
        <f t="shared" si="85"/>
        <v>0</v>
      </c>
      <c r="O242" s="15">
        <f t="shared" si="85"/>
        <v>0</v>
      </c>
      <c r="P242" s="15">
        <f t="shared" si="85"/>
        <v>0</v>
      </c>
      <c r="Q242" s="15">
        <f t="shared" si="85"/>
        <v>0</v>
      </c>
      <c r="R242" s="15">
        <f t="shared" si="85"/>
        <v>0</v>
      </c>
      <c r="S242" s="15">
        <f t="shared" si="85"/>
        <v>0</v>
      </c>
      <c r="T242" s="15">
        <f t="shared" si="85"/>
        <v>0</v>
      </c>
      <c r="U242" s="15">
        <f t="shared" si="85"/>
        <v>0</v>
      </c>
      <c r="V242" s="15">
        <f t="shared" si="85"/>
        <v>0</v>
      </c>
      <c r="W242" s="15">
        <f t="shared" si="85"/>
        <v>0</v>
      </c>
      <c r="X242" s="15">
        <f t="shared" si="85"/>
        <v>1208</v>
      </c>
      <c r="Y242" s="15">
        <f t="shared" si="85"/>
        <v>11607</v>
      </c>
      <c r="Z242" s="15">
        <f t="shared" si="85"/>
        <v>0</v>
      </c>
      <c r="AA242" s="15">
        <f t="shared" si="85"/>
        <v>0</v>
      </c>
      <c r="AB242" s="15">
        <f t="shared" si="85"/>
        <v>1208</v>
      </c>
      <c r="AC242" s="15">
        <f t="shared" si="85"/>
        <v>11607</v>
      </c>
      <c r="AD242" s="15">
        <f t="shared" si="85"/>
        <v>0</v>
      </c>
      <c r="AE242" s="15">
        <f t="shared" si="85"/>
        <v>0</v>
      </c>
      <c r="AF242" s="15">
        <f t="shared" si="85"/>
        <v>0</v>
      </c>
      <c r="AG242" s="15">
        <f t="shared" si="85"/>
        <v>0</v>
      </c>
      <c r="AH242" s="15">
        <f t="shared" si="85"/>
        <v>0</v>
      </c>
      <c r="AI242" s="15">
        <f t="shared" si="85"/>
        <v>0</v>
      </c>
      <c r="AJ242" s="15">
        <f t="shared" si="85"/>
        <v>189500</v>
      </c>
      <c r="AK242" s="15">
        <f t="shared" si="85"/>
        <v>189500</v>
      </c>
      <c r="AL242" s="15">
        <f t="shared" si="85"/>
        <v>58163</v>
      </c>
      <c r="AM242" s="15">
        <f t="shared" si="85"/>
        <v>13124</v>
      </c>
      <c r="AN242" s="15">
        <f t="shared" si="85"/>
        <v>86493</v>
      </c>
      <c r="AO242" s="15">
        <f t="shared" si="85"/>
        <v>13754</v>
      </c>
      <c r="AP242" s="15">
        <f t="shared" si="85"/>
        <v>4785</v>
      </c>
      <c r="AQ242" s="15">
        <f t="shared" si="85"/>
        <v>0</v>
      </c>
      <c r="AR242" s="15">
        <f t="shared" si="85"/>
        <v>13181</v>
      </c>
      <c r="AS242" s="15">
        <f t="shared" si="85"/>
        <v>0</v>
      </c>
      <c r="AT242" s="15">
        <f t="shared" si="85"/>
        <v>55250</v>
      </c>
      <c r="AU242" s="15">
        <f t="shared" si="85"/>
        <v>33225</v>
      </c>
      <c r="AV242" s="15">
        <f t="shared" si="85"/>
        <v>0</v>
      </c>
      <c r="AW242" s="15">
        <f t="shared" si="85"/>
        <v>0</v>
      </c>
      <c r="AX242" s="15">
        <f t="shared" si="85"/>
        <v>7337</v>
      </c>
      <c r="AY242" s="15">
        <f t="shared" si="85"/>
        <v>10</v>
      </c>
      <c r="AZ242" s="15">
        <f t="shared" si="85"/>
        <v>0</v>
      </c>
    </row>
    <row r="243" spans="1:52" s="12" customFormat="1" ht="12.75">
      <c r="A243" s="1"/>
      <c r="B243" s="1"/>
      <c r="C243" s="14" t="s">
        <v>114</v>
      </c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</row>
    <row r="244" spans="1:52" s="12" customFormat="1" ht="12.75">
      <c r="A244" s="1">
        <f>A241+1</f>
        <v>162</v>
      </c>
      <c r="B244" s="1">
        <v>282</v>
      </c>
      <c r="C244" s="14" t="s">
        <v>327</v>
      </c>
      <c r="D244" s="15">
        <f>F244+P244</f>
        <v>2408</v>
      </c>
      <c r="E244" s="15">
        <f>G244+Q244</f>
        <v>23904</v>
      </c>
      <c r="F244" s="15">
        <v>2408</v>
      </c>
      <c r="G244" s="15">
        <v>23904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f>Z244+AB244+AD244</f>
        <v>1350</v>
      </c>
      <c r="Y244" s="15">
        <f>AA244+AC244+AE244</f>
        <v>9300</v>
      </c>
      <c r="Z244" s="15">
        <v>0</v>
      </c>
      <c r="AA244" s="15">
        <v>0</v>
      </c>
      <c r="AB244" s="15">
        <v>1230</v>
      </c>
      <c r="AC244" s="15">
        <v>8550</v>
      </c>
      <c r="AD244" s="15">
        <v>120</v>
      </c>
      <c r="AE244" s="15">
        <v>750</v>
      </c>
      <c r="AF244" s="15">
        <v>0</v>
      </c>
      <c r="AG244" s="15">
        <v>0</v>
      </c>
      <c r="AH244" s="15">
        <v>0</v>
      </c>
      <c r="AI244" s="15">
        <v>0</v>
      </c>
      <c r="AJ244" s="15">
        <f>AK244+AV244</f>
        <v>172000</v>
      </c>
      <c r="AK244" s="15">
        <f>AL244+AM244+AN244+AO244+AP244+AQ244+AR244+AS244</f>
        <v>172000</v>
      </c>
      <c r="AL244" s="15">
        <v>42570</v>
      </c>
      <c r="AM244" s="15">
        <v>717</v>
      </c>
      <c r="AN244" s="15">
        <v>80264</v>
      </c>
      <c r="AO244" s="15">
        <v>15066</v>
      </c>
      <c r="AP244" s="15">
        <v>4460</v>
      </c>
      <c r="AQ244" s="15">
        <v>0</v>
      </c>
      <c r="AR244" s="15">
        <v>28923</v>
      </c>
      <c r="AS244" s="15">
        <v>0</v>
      </c>
      <c r="AT244" s="15">
        <v>119691</v>
      </c>
      <c r="AU244" s="15">
        <v>36396</v>
      </c>
      <c r="AV244" s="15">
        <v>0</v>
      </c>
      <c r="AW244" s="15">
        <v>0</v>
      </c>
      <c r="AX244" s="15">
        <v>8041</v>
      </c>
      <c r="AY244" s="15">
        <v>24</v>
      </c>
      <c r="AZ244" s="15">
        <v>0</v>
      </c>
    </row>
    <row r="245" spans="1:52" s="12" customFormat="1" ht="12.75">
      <c r="A245" s="1"/>
      <c r="B245" s="1"/>
      <c r="C245" s="14" t="s">
        <v>115</v>
      </c>
      <c r="D245" s="15">
        <f>SUM(D244)</f>
        <v>2408</v>
      </c>
      <c r="E245" s="15">
        <f t="shared" ref="E245:AZ245" si="86">SUM(E244)</f>
        <v>23904</v>
      </c>
      <c r="F245" s="15">
        <f t="shared" si="86"/>
        <v>2408</v>
      </c>
      <c r="G245" s="15">
        <f t="shared" si="86"/>
        <v>23904</v>
      </c>
      <c r="H245" s="15">
        <f t="shared" si="86"/>
        <v>0</v>
      </c>
      <c r="I245" s="15">
        <f t="shared" si="86"/>
        <v>0</v>
      </c>
      <c r="J245" s="15">
        <f t="shared" si="86"/>
        <v>0</v>
      </c>
      <c r="K245" s="15">
        <f t="shared" si="86"/>
        <v>0</v>
      </c>
      <c r="L245" s="15">
        <f t="shared" si="86"/>
        <v>0</v>
      </c>
      <c r="M245" s="15">
        <f t="shared" si="86"/>
        <v>0</v>
      </c>
      <c r="N245" s="15">
        <f t="shared" si="86"/>
        <v>0</v>
      </c>
      <c r="O245" s="15">
        <f t="shared" si="86"/>
        <v>0</v>
      </c>
      <c r="P245" s="15">
        <f t="shared" si="86"/>
        <v>0</v>
      </c>
      <c r="Q245" s="15">
        <f t="shared" si="86"/>
        <v>0</v>
      </c>
      <c r="R245" s="15">
        <f t="shared" si="86"/>
        <v>0</v>
      </c>
      <c r="S245" s="15">
        <f t="shared" si="86"/>
        <v>0</v>
      </c>
      <c r="T245" s="15">
        <f t="shared" si="86"/>
        <v>0</v>
      </c>
      <c r="U245" s="15">
        <f t="shared" si="86"/>
        <v>0</v>
      </c>
      <c r="V245" s="15">
        <f t="shared" si="86"/>
        <v>0</v>
      </c>
      <c r="W245" s="15">
        <f t="shared" si="86"/>
        <v>0</v>
      </c>
      <c r="X245" s="15">
        <f t="shared" si="86"/>
        <v>1350</v>
      </c>
      <c r="Y245" s="15">
        <f t="shared" si="86"/>
        <v>9300</v>
      </c>
      <c r="Z245" s="15">
        <f t="shared" si="86"/>
        <v>0</v>
      </c>
      <c r="AA245" s="15">
        <f t="shared" si="86"/>
        <v>0</v>
      </c>
      <c r="AB245" s="15">
        <f t="shared" si="86"/>
        <v>1230</v>
      </c>
      <c r="AC245" s="15">
        <f t="shared" si="86"/>
        <v>8550</v>
      </c>
      <c r="AD245" s="15">
        <f t="shared" si="86"/>
        <v>120</v>
      </c>
      <c r="AE245" s="15">
        <f t="shared" si="86"/>
        <v>750</v>
      </c>
      <c r="AF245" s="15">
        <f t="shared" si="86"/>
        <v>0</v>
      </c>
      <c r="AG245" s="15">
        <f t="shared" si="86"/>
        <v>0</v>
      </c>
      <c r="AH245" s="15">
        <f t="shared" si="86"/>
        <v>0</v>
      </c>
      <c r="AI245" s="15">
        <f t="shared" si="86"/>
        <v>0</v>
      </c>
      <c r="AJ245" s="15">
        <f t="shared" si="86"/>
        <v>172000</v>
      </c>
      <c r="AK245" s="15">
        <f t="shared" si="86"/>
        <v>172000</v>
      </c>
      <c r="AL245" s="15">
        <f t="shared" si="86"/>
        <v>42570</v>
      </c>
      <c r="AM245" s="15">
        <f t="shared" si="86"/>
        <v>717</v>
      </c>
      <c r="AN245" s="15">
        <f t="shared" si="86"/>
        <v>80264</v>
      </c>
      <c r="AO245" s="15">
        <f t="shared" si="86"/>
        <v>15066</v>
      </c>
      <c r="AP245" s="15">
        <f t="shared" si="86"/>
        <v>4460</v>
      </c>
      <c r="AQ245" s="15">
        <f t="shared" si="86"/>
        <v>0</v>
      </c>
      <c r="AR245" s="15">
        <f t="shared" si="86"/>
        <v>28923</v>
      </c>
      <c r="AS245" s="15">
        <f t="shared" si="86"/>
        <v>0</v>
      </c>
      <c r="AT245" s="15">
        <f t="shared" si="86"/>
        <v>119691</v>
      </c>
      <c r="AU245" s="15">
        <f t="shared" si="86"/>
        <v>36396</v>
      </c>
      <c r="AV245" s="15">
        <f t="shared" si="86"/>
        <v>0</v>
      </c>
      <c r="AW245" s="15">
        <f t="shared" si="86"/>
        <v>0</v>
      </c>
      <c r="AX245" s="15">
        <f t="shared" si="86"/>
        <v>8041</v>
      </c>
      <c r="AY245" s="15">
        <f t="shared" si="86"/>
        <v>24</v>
      </c>
      <c r="AZ245" s="15">
        <f t="shared" si="86"/>
        <v>0</v>
      </c>
    </row>
    <row r="246" spans="1:52" s="12" customFormat="1" ht="12.75">
      <c r="A246" s="1"/>
      <c r="B246" s="1"/>
      <c r="C246" s="14" t="s">
        <v>116</v>
      </c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</row>
    <row r="247" spans="1:52" s="12" customFormat="1" ht="12.75">
      <c r="A247" s="1">
        <f>A244+1</f>
        <v>163</v>
      </c>
      <c r="B247" s="1">
        <v>363</v>
      </c>
      <c r="C247" s="14" t="s">
        <v>328</v>
      </c>
      <c r="D247" s="15">
        <f>F247+P247</f>
        <v>2213</v>
      </c>
      <c r="E247" s="15">
        <f>G247+Q247</f>
        <v>19840</v>
      </c>
      <c r="F247" s="15">
        <v>2213</v>
      </c>
      <c r="G247" s="15">
        <v>19840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f>Z247+AB247+AD247</f>
        <v>1100</v>
      </c>
      <c r="Y247" s="15">
        <f>AA247+AC247+AE247</f>
        <v>7340</v>
      </c>
      <c r="Z247" s="15">
        <v>0</v>
      </c>
      <c r="AA247" s="15">
        <v>0</v>
      </c>
      <c r="AB247" s="15">
        <v>848</v>
      </c>
      <c r="AC247" s="15">
        <v>5590</v>
      </c>
      <c r="AD247" s="15">
        <v>252</v>
      </c>
      <c r="AE247" s="15">
        <v>1750</v>
      </c>
      <c r="AF247" s="15">
        <v>0</v>
      </c>
      <c r="AG247" s="15">
        <v>0</v>
      </c>
      <c r="AH247" s="15">
        <v>0</v>
      </c>
      <c r="AI247" s="15">
        <v>0</v>
      </c>
      <c r="AJ247" s="15">
        <f>AK247+AV247</f>
        <v>156746</v>
      </c>
      <c r="AK247" s="15">
        <f>AL247+AM247+AN247+AO247+AP247+AQ247+AR247+AS247</f>
        <v>156746</v>
      </c>
      <c r="AL247" s="15">
        <v>43467</v>
      </c>
      <c r="AM247" s="15">
        <v>18332</v>
      </c>
      <c r="AN247" s="15">
        <v>73591</v>
      </c>
      <c r="AO247" s="15">
        <v>11342</v>
      </c>
      <c r="AP247" s="15">
        <v>1414</v>
      </c>
      <c r="AQ247" s="15">
        <v>0</v>
      </c>
      <c r="AR247" s="15">
        <v>8600</v>
      </c>
      <c r="AS247" s="15">
        <v>0</v>
      </c>
      <c r="AT247" s="15">
        <v>33046</v>
      </c>
      <c r="AU247" s="15">
        <v>27397</v>
      </c>
      <c r="AV247" s="15">
        <v>0</v>
      </c>
      <c r="AW247" s="15">
        <v>0</v>
      </c>
      <c r="AX247" s="15">
        <v>6050</v>
      </c>
      <c r="AY247" s="15">
        <v>10</v>
      </c>
      <c r="AZ247" s="15">
        <v>0</v>
      </c>
    </row>
    <row r="248" spans="1:52" s="12" customFormat="1" ht="12.75">
      <c r="A248" s="1"/>
      <c r="B248" s="1"/>
      <c r="C248" s="14" t="s">
        <v>117</v>
      </c>
      <c r="D248" s="15">
        <f>SUM(D247)</f>
        <v>2213</v>
      </c>
      <c r="E248" s="15">
        <f t="shared" ref="E248:AZ248" si="87">SUM(E247)</f>
        <v>19840</v>
      </c>
      <c r="F248" s="15">
        <f t="shared" si="87"/>
        <v>2213</v>
      </c>
      <c r="G248" s="15">
        <f t="shared" si="87"/>
        <v>19840</v>
      </c>
      <c r="H248" s="15">
        <f t="shared" si="87"/>
        <v>0</v>
      </c>
      <c r="I248" s="15">
        <f t="shared" si="87"/>
        <v>0</v>
      </c>
      <c r="J248" s="15">
        <f t="shared" si="87"/>
        <v>0</v>
      </c>
      <c r="K248" s="15">
        <f t="shared" si="87"/>
        <v>0</v>
      </c>
      <c r="L248" s="15">
        <f t="shared" si="87"/>
        <v>0</v>
      </c>
      <c r="M248" s="15">
        <f t="shared" si="87"/>
        <v>0</v>
      </c>
      <c r="N248" s="15">
        <f t="shared" si="87"/>
        <v>0</v>
      </c>
      <c r="O248" s="15">
        <f t="shared" si="87"/>
        <v>0</v>
      </c>
      <c r="P248" s="15">
        <f t="shared" si="87"/>
        <v>0</v>
      </c>
      <c r="Q248" s="15">
        <f t="shared" si="87"/>
        <v>0</v>
      </c>
      <c r="R248" s="15">
        <f t="shared" si="87"/>
        <v>0</v>
      </c>
      <c r="S248" s="15">
        <f t="shared" si="87"/>
        <v>0</v>
      </c>
      <c r="T248" s="15">
        <f t="shared" si="87"/>
        <v>0</v>
      </c>
      <c r="U248" s="15">
        <f t="shared" si="87"/>
        <v>0</v>
      </c>
      <c r="V248" s="15">
        <f t="shared" si="87"/>
        <v>0</v>
      </c>
      <c r="W248" s="15">
        <f t="shared" si="87"/>
        <v>0</v>
      </c>
      <c r="X248" s="15">
        <f t="shared" si="87"/>
        <v>1100</v>
      </c>
      <c r="Y248" s="15">
        <f t="shared" si="87"/>
        <v>7340</v>
      </c>
      <c r="Z248" s="15">
        <f t="shared" si="87"/>
        <v>0</v>
      </c>
      <c r="AA248" s="15">
        <f t="shared" si="87"/>
        <v>0</v>
      </c>
      <c r="AB248" s="15">
        <f t="shared" si="87"/>
        <v>848</v>
      </c>
      <c r="AC248" s="15">
        <f t="shared" si="87"/>
        <v>5590</v>
      </c>
      <c r="AD248" s="15">
        <f t="shared" si="87"/>
        <v>252</v>
      </c>
      <c r="AE248" s="15">
        <f t="shared" si="87"/>
        <v>1750</v>
      </c>
      <c r="AF248" s="15">
        <f t="shared" si="87"/>
        <v>0</v>
      </c>
      <c r="AG248" s="15">
        <f t="shared" si="87"/>
        <v>0</v>
      </c>
      <c r="AH248" s="15">
        <f t="shared" si="87"/>
        <v>0</v>
      </c>
      <c r="AI248" s="15">
        <f t="shared" si="87"/>
        <v>0</v>
      </c>
      <c r="AJ248" s="15">
        <f t="shared" si="87"/>
        <v>156746</v>
      </c>
      <c r="AK248" s="15">
        <f t="shared" si="87"/>
        <v>156746</v>
      </c>
      <c r="AL248" s="15">
        <f t="shared" si="87"/>
        <v>43467</v>
      </c>
      <c r="AM248" s="15">
        <f t="shared" si="87"/>
        <v>18332</v>
      </c>
      <c r="AN248" s="15">
        <f t="shared" si="87"/>
        <v>73591</v>
      </c>
      <c r="AO248" s="15">
        <f t="shared" si="87"/>
        <v>11342</v>
      </c>
      <c r="AP248" s="15">
        <f t="shared" si="87"/>
        <v>1414</v>
      </c>
      <c r="AQ248" s="15">
        <f t="shared" si="87"/>
        <v>0</v>
      </c>
      <c r="AR248" s="15">
        <f t="shared" si="87"/>
        <v>8600</v>
      </c>
      <c r="AS248" s="15">
        <f t="shared" si="87"/>
        <v>0</v>
      </c>
      <c r="AT248" s="15">
        <f t="shared" si="87"/>
        <v>33046</v>
      </c>
      <c r="AU248" s="15">
        <f t="shared" si="87"/>
        <v>27397</v>
      </c>
      <c r="AV248" s="15">
        <f t="shared" si="87"/>
        <v>0</v>
      </c>
      <c r="AW248" s="15">
        <f t="shared" si="87"/>
        <v>0</v>
      </c>
      <c r="AX248" s="15">
        <f t="shared" si="87"/>
        <v>6050</v>
      </c>
      <c r="AY248" s="15">
        <f t="shared" si="87"/>
        <v>10</v>
      </c>
      <c r="AZ248" s="15">
        <f t="shared" si="87"/>
        <v>0</v>
      </c>
    </row>
    <row r="249" spans="1:52" s="12" customFormat="1" ht="12.75">
      <c r="A249" s="1"/>
      <c r="B249" s="1"/>
      <c r="C249" s="14" t="s">
        <v>118</v>
      </c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</row>
    <row r="250" spans="1:52" s="12" customFormat="1" ht="12.75">
      <c r="A250" s="1">
        <f>A247+1</f>
        <v>164</v>
      </c>
      <c r="B250" s="1">
        <v>286</v>
      </c>
      <c r="C250" s="14" t="s">
        <v>329</v>
      </c>
      <c r="D250" s="15">
        <f>F250+P250</f>
        <v>2230</v>
      </c>
      <c r="E250" s="15">
        <f>G250+Q250</f>
        <v>19556</v>
      </c>
      <c r="F250" s="15">
        <v>2230</v>
      </c>
      <c r="G250" s="15">
        <v>19556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f>Z250+AB250+AD250</f>
        <v>1000</v>
      </c>
      <c r="Y250" s="15">
        <f>AA250+AC250+AE250</f>
        <v>8250</v>
      </c>
      <c r="Z250" s="15">
        <v>0</v>
      </c>
      <c r="AA250" s="15">
        <v>0</v>
      </c>
      <c r="AB250" s="15">
        <v>924</v>
      </c>
      <c r="AC250" s="15">
        <v>7750</v>
      </c>
      <c r="AD250" s="15">
        <v>76</v>
      </c>
      <c r="AE250" s="15">
        <v>500</v>
      </c>
      <c r="AF250" s="15">
        <v>0</v>
      </c>
      <c r="AG250" s="15">
        <v>0</v>
      </c>
      <c r="AH250" s="15">
        <v>0</v>
      </c>
      <c r="AI250" s="15">
        <v>0</v>
      </c>
      <c r="AJ250" s="15">
        <f>AK250+AV250</f>
        <v>122113</v>
      </c>
      <c r="AK250" s="15">
        <f>AL250+AM250+AN250+AO250+AP250+AQ250+AR250+AS250</f>
        <v>122113</v>
      </c>
      <c r="AL250" s="15">
        <v>39093</v>
      </c>
      <c r="AM250" s="15">
        <v>0</v>
      </c>
      <c r="AN250" s="15">
        <v>58590</v>
      </c>
      <c r="AO250" s="15">
        <v>9630</v>
      </c>
      <c r="AP250" s="15">
        <v>3600</v>
      </c>
      <c r="AQ250" s="15">
        <v>0</v>
      </c>
      <c r="AR250" s="15">
        <v>11200</v>
      </c>
      <c r="AS250" s="15">
        <v>0</v>
      </c>
      <c r="AT250" s="15">
        <v>47940</v>
      </c>
      <c r="AU250" s="15">
        <v>23263</v>
      </c>
      <c r="AV250" s="15">
        <v>0</v>
      </c>
      <c r="AW250" s="15">
        <v>0</v>
      </c>
      <c r="AX250" s="15">
        <v>5139</v>
      </c>
      <c r="AY250" s="15">
        <v>22</v>
      </c>
      <c r="AZ250" s="15">
        <v>0</v>
      </c>
    </row>
    <row r="251" spans="1:52" s="12" customFormat="1" ht="12.75">
      <c r="A251" s="1"/>
      <c r="B251" s="1"/>
      <c r="C251" s="14" t="s">
        <v>119</v>
      </c>
      <c r="D251" s="15">
        <f>SUM(D250)</f>
        <v>2230</v>
      </c>
      <c r="E251" s="15">
        <f t="shared" ref="E251:AZ251" si="88">SUM(E250)</f>
        <v>19556</v>
      </c>
      <c r="F251" s="15">
        <f t="shared" si="88"/>
        <v>2230</v>
      </c>
      <c r="G251" s="15">
        <f t="shared" si="88"/>
        <v>19556</v>
      </c>
      <c r="H251" s="15">
        <f t="shared" si="88"/>
        <v>0</v>
      </c>
      <c r="I251" s="15">
        <f t="shared" si="88"/>
        <v>0</v>
      </c>
      <c r="J251" s="15">
        <f>SUM(J250)</f>
        <v>0</v>
      </c>
      <c r="K251" s="15">
        <f t="shared" si="88"/>
        <v>0</v>
      </c>
      <c r="L251" s="15">
        <f t="shared" si="88"/>
        <v>0</v>
      </c>
      <c r="M251" s="15">
        <f t="shared" si="88"/>
        <v>0</v>
      </c>
      <c r="N251" s="15">
        <f t="shared" si="88"/>
        <v>0</v>
      </c>
      <c r="O251" s="15">
        <f t="shared" si="88"/>
        <v>0</v>
      </c>
      <c r="P251" s="15">
        <f t="shared" si="88"/>
        <v>0</v>
      </c>
      <c r="Q251" s="15">
        <f t="shared" si="88"/>
        <v>0</v>
      </c>
      <c r="R251" s="15">
        <f t="shared" si="88"/>
        <v>0</v>
      </c>
      <c r="S251" s="15">
        <f t="shared" si="88"/>
        <v>0</v>
      </c>
      <c r="T251" s="15">
        <f t="shared" si="88"/>
        <v>0</v>
      </c>
      <c r="U251" s="15">
        <f t="shared" si="88"/>
        <v>0</v>
      </c>
      <c r="V251" s="15">
        <f t="shared" si="88"/>
        <v>0</v>
      </c>
      <c r="W251" s="15">
        <f t="shared" si="88"/>
        <v>0</v>
      </c>
      <c r="X251" s="15">
        <f t="shared" si="88"/>
        <v>1000</v>
      </c>
      <c r="Y251" s="15">
        <f t="shared" si="88"/>
        <v>8250</v>
      </c>
      <c r="Z251" s="15">
        <f t="shared" si="88"/>
        <v>0</v>
      </c>
      <c r="AA251" s="15">
        <f t="shared" si="88"/>
        <v>0</v>
      </c>
      <c r="AB251" s="15">
        <f t="shared" si="88"/>
        <v>924</v>
      </c>
      <c r="AC251" s="15">
        <f t="shared" si="88"/>
        <v>7750</v>
      </c>
      <c r="AD251" s="15">
        <f t="shared" si="88"/>
        <v>76</v>
      </c>
      <c r="AE251" s="15">
        <f t="shared" si="88"/>
        <v>500</v>
      </c>
      <c r="AF251" s="15">
        <f t="shared" si="88"/>
        <v>0</v>
      </c>
      <c r="AG251" s="15">
        <f t="shared" si="88"/>
        <v>0</v>
      </c>
      <c r="AH251" s="15">
        <f t="shared" si="88"/>
        <v>0</v>
      </c>
      <c r="AI251" s="15">
        <f t="shared" si="88"/>
        <v>0</v>
      </c>
      <c r="AJ251" s="15">
        <f t="shared" si="88"/>
        <v>122113</v>
      </c>
      <c r="AK251" s="15">
        <f t="shared" si="88"/>
        <v>122113</v>
      </c>
      <c r="AL251" s="15">
        <f t="shared" si="88"/>
        <v>39093</v>
      </c>
      <c r="AM251" s="15">
        <f t="shared" si="88"/>
        <v>0</v>
      </c>
      <c r="AN251" s="15">
        <f t="shared" si="88"/>
        <v>58590</v>
      </c>
      <c r="AO251" s="15">
        <f t="shared" si="88"/>
        <v>9630</v>
      </c>
      <c r="AP251" s="15">
        <f t="shared" si="88"/>
        <v>3600</v>
      </c>
      <c r="AQ251" s="15">
        <f t="shared" si="88"/>
        <v>0</v>
      </c>
      <c r="AR251" s="15">
        <f t="shared" si="88"/>
        <v>11200</v>
      </c>
      <c r="AS251" s="15">
        <f t="shared" si="88"/>
        <v>0</v>
      </c>
      <c r="AT251" s="15">
        <f t="shared" si="88"/>
        <v>47940</v>
      </c>
      <c r="AU251" s="15">
        <f t="shared" si="88"/>
        <v>23263</v>
      </c>
      <c r="AV251" s="15">
        <f t="shared" si="88"/>
        <v>0</v>
      </c>
      <c r="AW251" s="15">
        <f t="shared" si="88"/>
        <v>0</v>
      </c>
      <c r="AX251" s="15">
        <f t="shared" si="88"/>
        <v>5139</v>
      </c>
      <c r="AY251" s="15">
        <f t="shared" si="88"/>
        <v>22</v>
      </c>
      <c r="AZ251" s="15">
        <f t="shared" si="88"/>
        <v>0</v>
      </c>
    </row>
    <row r="252" spans="1:52" s="12" customFormat="1" ht="12.75">
      <c r="A252" s="1"/>
      <c r="B252" s="1"/>
      <c r="C252" s="14" t="s">
        <v>120</v>
      </c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</row>
    <row r="253" spans="1:52" s="12" customFormat="1" ht="12.75">
      <c r="A253" s="1">
        <f>A250+1</f>
        <v>165</v>
      </c>
      <c r="B253" s="1">
        <v>372</v>
      </c>
      <c r="C253" s="14" t="s">
        <v>330</v>
      </c>
      <c r="D253" s="15">
        <f>F253+P253</f>
        <v>2139</v>
      </c>
      <c r="E253" s="15">
        <f>G253+Q253</f>
        <v>22594</v>
      </c>
      <c r="F253" s="15">
        <v>2139</v>
      </c>
      <c r="G253" s="15">
        <v>22594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f>Z253+AB253+AD253</f>
        <v>1250</v>
      </c>
      <c r="Y253" s="15">
        <f>AA253+AC253+AE253</f>
        <v>13750</v>
      </c>
      <c r="Z253" s="15">
        <v>0</v>
      </c>
      <c r="AA253" s="15">
        <v>0</v>
      </c>
      <c r="AB253" s="15">
        <v>1250</v>
      </c>
      <c r="AC253" s="15">
        <v>13750</v>
      </c>
      <c r="AD253" s="15">
        <v>0</v>
      </c>
      <c r="AE253" s="15">
        <v>0</v>
      </c>
      <c r="AF253" s="15">
        <v>0</v>
      </c>
      <c r="AG253" s="15">
        <v>0</v>
      </c>
      <c r="AH253" s="15">
        <v>0</v>
      </c>
      <c r="AI253" s="15">
        <v>0</v>
      </c>
      <c r="AJ253" s="15">
        <f>AK253+AV253</f>
        <v>129285</v>
      </c>
      <c r="AK253" s="15">
        <f>AL253+AM253+AN253+AO253+AP253+AQ253+AR253+AS253</f>
        <v>129285</v>
      </c>
      <c r="AL253" s="15">
        <v>34393</v>
      </c>
      <c r="AM253" s="15">
        <v>3553</v>
      </c>
      <c r="AN253" s="15">
        <v>72250</v>
      </c>
      <c r="AO253" s="15">
        <v>11026</v>
      </c>
      <c r="AP253" s="15">
        <v>407</v>
      </c>
      <c r="AQ253" s="15">
        <v>0</v>
      </c>
      <c r="AR253" s="15">
        <v>7656</v>
      </c>
      <c r="AS253" s="15">
        <v>0</v>
      </c>
      <c r="AT253" s="15">
        <v>18676</v>
      </c>
      <c r="AU253" s="15">
        <v>26635</v>
      </c>
      <c r="AV253" s="15">
        <v>0</v>
      </c>
      <c r="AW253" s="15">
        <v>0</v>
      </c>
      <c r="AX253" s="15">
        <v>5882</v>
      </c>
      <c r="AY253" s="15">
        <v>7</v>
      </c>
      <c r="AZ253" s="15">
        <v>0</v>
      </c>
    </row>
    <row r="254" spans="1:52" s="12" customFormat="1" ht="12.75">
      <c r="A254" s="1"/>
      <c r="B254" s="1"/>
      <c r="C254" s="14" t="s">
        <v>121</v>
      </c>
      <c r="D254" s="15">
        <f>SUM(D253)</f>
        <v>2139</v>
      </c>
      <c r="E254" s="15">
        <f t="shared" ref="E254:AZ254" si="89">SUM(E253)</f>
        <v>22594</v>
      </c>
      <c r="F254" s="15">
        <f t="shared" si="89"/>
        <v>2139</v>
      </c>
      <c r="G254" s="15">
        <f t="shared" si="89"/>
        <v>22594</v>
      </c>
      <c r="H254" s="15">
        <f t="shared" si="89"/>
        <v>0</v>
      </c>
      <c r="I254" s="15">
        <f t="shared" si="89"/>
        <v>0</v>
      </c>
      <c r="J254" s="15">
        <f t="shared" si="89"/>
        <v>0</v>
      </c>
      <c r="K254" s="15">
        <f t="shared" si="89"/>
        <v>0</v>
      </c>
      <c r="L254" s="15">
        <f t="shared" si="89"/>
        <v>0</v>
      </c>
      <c r="M254" s="15">
        <f t="shared" si="89"/>
        <v>0</v>
      </c>
      <c r="N254" s="15">
        <f t="shared" si="89"/>
        <v>0</v>
      </c>
      <c r="O254" s="15">
        <f t="shared" si="89"/>
        <v>0</v>
      </c>
      <c r="P254" s="15">
        <f t="shared" si="89"/>
        <v>0</v>
      </c>
      <c r="Q254" s="15">
        <f t="shared" si="89"/>
        <v>0</v>
      </c>
      <c r="R254" s="15">
        <f t="shared" si="89"/>
        <v>0</v>
      </c>
      <c r="S254" s="15">
        <f t="shared" si="89"/>
        <v>0</v>
      </c>
      <c r="T254" s="15">
        <f t="shared" si="89"/>
        <v>0</v>
      </c>
      <c r="U254" s="15">
        <f t="shared" si="89"/>
        <v>0</v>
      </c>
      <c r="V254" s="15">
        <f t="shared" si="89"/>
        <v>0</v>
      </c>
      <c r="W254" s="15">
        <f t="shared" si="89"/>
        <v>0</v>
      </c>
      <c r="X254" s="15">
        <f t="shared" si="89"/>
        <v>1250</v>
      </c>
      <c r="Y254" s="15">
        <f t="shared" si="89"/>
        <v>13750</v>
      </c>
      <c r="Z254" s="15">
        <f t="shared" si="89"/>
        <v>0</v>
      </c>
      <c r="AA254" s="15">
        <f t="shared" si="89"/>
        <v>0</v>
      </c>
      <c r="AB254" s="15">
        <f t="shared" si="89"/>
        <v>1250</v>
      </c>
      <c r="AC254" s="15">
        <f t="shared" si="89"/>
        <v>13750</v>
      </c>
      <c r="AD254" s="15">
        <f t="shared" si="89"/>
        <v>0</v>
      </c>
      <c r="AE254" s="15">
        <f t="shared" si="89"/>
        <v>0</v>
      </c>
      <c r="AF254" s="15">
        <f t="shared" si="89"/>
        <v>0</v>
      </c>
      <c r="AG254" s="15">
        <f t="shared" si="89"/>
        <v>0</v>
      </c>
      <c r="AH254" s="15">
        <f t="shared" si="89"/>
        <v>0</v>
      </c>
      <c r="AI254" s="15">
        <f t="shared" si="89"/>
        <v>0</v>
      </c>
      <c r="AJ254" s="15">
        <f t="shared" si="89"/>
        <v>129285</v>
      </c>
      <c r="AK254" s="15">
        <f t="shared" si="89"/>
        <v>129285</v>
      </c>
      <c r="AL254" s="15">
        <f t="shared" si="89"/>
        <v>34393</v>
      </c>
      <c r="AM254" s="15">
        <f t="shared" si="89"/>
        <v>3553</v>
      </c>
      <c r="AN254" s="15">
        <f t="shared" si="89"/>
        <v>72250</v>
      </c>
      <c r="AO254" s="15">
        <f t="shared" si="89"/>
        <v>11026</v>
      </c>
      <c r="AP254" s="15">
        <f t="shared" si="89"/>
        <v>407</v>
      </c>
      <c r="AQ254" s="15">
        <f t="shared" si="89"/>
        <v>0</v>
      </c>
      <c r="AR254" s="15">
        <f t="shared" si="89"/>
        <v>7656</v>
      </c>
      <c r="AS254" s="15">
        <f t="shared" si="89"/>
        <v>0</v>
      </c>
      <c r="AT254" s="15">
        <f t="shared" si="89"/>
        <v>18676</v>
      </c>
      <c r="AU254" s="15">
        <f t="shared" si="89"/>
        <v>26635</v>
      </c>
      <c r="AV254" s="15">
        <f t="shared" si="89"/>
        <v>0</v>
      </c>
      <c r="AW254" s="15">
        <f t="shared" si="89"/>
        <v>0</v>
      </c>
      <c r="AX254" s="15">
        <f t="shared" si="89"/>
        <v>5882</v>
      </c>
      <c r="AY254" s="15">
        <f t="shared" si="89"/>
        <v>7</v>
      </c>
      <c r="AZ254" s="15">
        <f t="shared" si="89"/>
        <v>0</v>
      </c>
    </row>
    <row r="255" spans="1:52" s="12" customFormat="1" ht="12.75">
      <c r="A255" s="1"/>
      <c r="B255" s="1"/>
      <c r="C255" s="14" t="s">
        <v>122</v>
      </c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</row>
    <row r="256" spans="1:52" s="12" customFormat="1" ht="12.75">
      <c r="A256" s="1">
        <f>A253+1</f>
        <v>166</v>
      </c>
      <c r="B256" s="1">
        <v>378</v>
      </c>
      <c r="C256" s="14" t="s">
        <v>331</v>
      </c>
      <c r="D256" s="15">
        <f>F256+P256</f>
        <v>4207</v>
      </c>
      <c r="E256" s="15">
        <f>G256+Q256</f>
        <v>37775</v>
      </c>
      <c r="F256" s="15">
        <v>4207</v>
      </c>
      <c r="G256" s="15">
        <v>37775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f>Z256+AB256+AD256</f>
        <v>1682</v>
      </c>
      <c r="Y256" s="15">
        <f>AA256+AC256+AE256</f>
        <v>18500</v>
      </c>
      <c r="Z256" s="15">
        <v>0</v>
      </c>
      <c r="AA256" s="15">
        <v>0</v>
      </c>
      <c r="AB256" s="15">
        <v>1311</v>
      </c>
      <c r="AC256" s="15">
        <v>15000</v>
      </c>
      <c r="AD256" s="15">
        <v>371</v>
      </c>
      <c r="AE256" s="15">
        <v>3500</v>
      </c>
      <c r="AF256" s="15">
        <v>0</v>
      </c>
      <c r="AG256" s="15">
        <v>0</v>
      </c>
      <c r="AH256" s="15">
        <v>0</v>
      </c>
      <c r="AI256" s="15">
        <v>0</v>
      </c>
      <c r="AJ256" s="15">
        <f>AK256+AV256</f>
        <v>461629</v>
      </c>
      <c r="AK256" s="15">
        <f>AL256+AM256+AN256+AO256+AP256+AQ256+AR256+AS256</f>
        <v>461629</v>
      </c>
      <c r="AL256" s="15">
        <v>158444</v>
      </c>
      <c r="AM256" s="15">
        <v>5092</v>
      </c>
      <c r="AN256" s="15">
        <v>234866</v>
      </c>
      <c r="AO256" s="15">
        <v>34644</v>
      </c>
      <c r="AP256" s="15">
        <v>12381</v>
      </c>
      <c r="AQ256" s="15">
        <v>0</v>
      </c>
      <c r="AR256" s="15">
        <v>16202</v>
      </c>
      <c r="AS256" s="15">
        <v>0</v>
      </c>
      <c r="AT256" s="15">
        <v>82381</v>
      </c>
      <c r="AU256" s="15">
        <v>83689</v>
      </c>
      <c r="AV256" s="15">
        <v>0</v>
      </c>
      <c r="AW256" s="15">
        <v>0</v>
      </c>
      <c r="AX256" s="15">
        <v>18476</v>
      </c>
      <c r="AY256" s="15">
        <v>5</v>
      </c>
      <c r="AZ256" s="15">
        <v>0</v>
      </c>
    </row>
    <row r="257" spans="1:52" s="12" customFormat="1" ht="12.75">
      <c r="A257" s="1">
        <f>A256+1</f>
        <v>167</v>
      </c>
      <c r="B257" s="1">
        <v>640</v>
      </c>
      <c r="C257" s="14" t="s">
        <v>184</v>
      </c>
      <c r="D257" s="15">
        <f>F257+P257</f>
        <v>0</v>
      </c>
      <c r="E257" s="15">
        <f>G257+Q257</f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f>Z257+AB257+AD257</f>
        <v>0</v>
      </c>
      <c r="Y257" s="15">
        <f>AA257+AC257+AE257</f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5">
        <f>AK257+AV257</f>
        <v>1210</v>
      </c>
      <c r="AK257" s="15">
        <f>AL257+AM257+AN257+AO257+AP257+AQ257+AR257+AS257</f>
        <v>1210</v>
      </c>
      <c r="AL257" s="15">
        <v>0</v>
      </c>
      <c r="AM257" s="15">
        <v>0</v>
      </c>
      <c r="AN257" s="15">
        <v>0</v>
      </c>
      <c r="AO257" s="15">
        <v>0</v>
      </c>
      <c r="AP257" s="15">
        <v>173</v>
      </c>
      <c r="AQ257" s="15">
        <v>0</v>
      </c>
      <c r="AR257" s="15">
        <v>1037</v>
      </c>
      <c r="AS257" s="15">
        <v>0</v>
      </c>
      <c r="AT257" s="15">
        <v>3547</v>
      </c>
      <c r="AU257" s="15">
        <v>691</v>
      </c>
      <c r="AV257" s="15">
        <v>0</v>
      </c>
      <c r="AW257" s="15">
        <v>0</v>
      </c>
      <c r="AX257" s="15">
        <v>0</v>
      </c>
      <c r="AY257" s="15">
        <v>0</v>
      </c>
      <c r="AZ257" s="15">
        <v>0</v>
      </c>
    </row>
    <row r="258" spans="1:52" s="12" customFormat="1" ht="12.75">
      <c r="A258" s="1"/>
      <c r="B258" s="1"/>
      <c r="C258" s="14" t="s">
        <v>123</v>
      </c>
      <c r="D258" s="15">
        <f>SUM(D256:D257)</f>
        <v>4207</v>
      </c>
      <c r="E258" s="15">
        <f t="shared" ref="E258:AZ258" si="90">SUM(E256:E257)</f>
        <v>37775</v>
      </c>
      <c r="F258" s="15">
        <f t="shared" si="90"/>
        <v>4207</v>
      </c>
      <c r="G258" s="15">
        <f t="shared" si="90"/>
        <v>37775</v>
      </c>
      <c r="H258" s="15">
        <f t="shared" si="90"/>
        <v>0</v>
      </c>
      <c r="I258" s="15">
        <f t="shared" si="90"/>
        <v>0</v>
      </c>
      <c r="J258" s="15">
        <f t="shared" si="90"/>
        <v>0</v>
      </c>
      <c r="K258" s="15">
        <f t="shared" si="90"/>
        <v>0</v>
      </c>
      <c r="L258" s="15">
        <f t="shared" si="90"/>
        <v>0</v>
      </c>
      <c r="M258" s="15">
        <f t="shared" si="90"/>
        <v>0</v>
      </c>
      <c r="N258" s="15">
        <f t="shared" si="90"/>
        <v>0</v>
      </c>
      <c r="O258" s="15">
        <f t="shared" si="90"/>
        <v>0</v>
      </c>
      <c r="P258" s="15">
        <f t="shared" si="90"/>
        <v>0</v>
      </c>
      <c r="Q258" s="15">
        <f t="shared" si="90"/>
        <v>0</v>
      </c>
      <c r="R258" s="15">
        <f t="shared" si="90"/>
        <v>0</v>
      </c>
      <c r="S258" s="15">
        <f t="shared" si="90"/>
        <v>0</v>
      </c>
      <c r="T258" s="15">
        <f t="shared" si="90"/>
        <v>0</v>
      </c>
      <c r="U258" s="15">
        <f t="shared" si="90"/>
        <v>0</v>
      </c>
      <c r="V258" s="15">
        <f t="shared" si="90"/>
        <v>0</v>
      </c>
      <c r="W258" s="15">
        <f t="shared" si="90"/>
        <v>0</v>
      </c>
      <c r="X258" s="15">
        <f t="shared" si="90"/>
        <v>1682</v>
      </c>
      <c r="Y258" s="15">
        <f t="shared" si="90"/>
        <v>18500</v>
      </c>
      <c r="Z258" s="15">
        <f t="shared" si="90"/>
        <v>0</v>
      </c>
      <c r="AA258" s="15">
        <f t="shared" si="90"/>
        <v>0</v>
      </c>
      <c r="AB258" s="15">
        <f t="shared" si="90"/>
        <v>1311</v>
      </c>
      <c r="AC258" s="15">
        <f t="shared" si="90"/>
        <v>15000</v>
      </c>
      <c r="AD258" s="15">
        <f t="shared" si="90"/>
        <v>371</v>
      </c>
      <c r="AE258" s="15">
        <f t="shared" si="90"/>
        <v>3500</v>
      </c>
      <c r="AF258" s="15">
        <f t="shared" si="90"/>
        <v>0</v>
      </c>
      <c r="AG258" s="15">
        <f t="shared" si="90"/>
        <v>0</v>
      </c>
      <c r="AH258" s="15">
        <f t="shared" si="90"/>
        <v>0</v>
      </c>
      <c r="AI258" s="15">
        <f t="shared" si="90"/>
        <v>0</v>
      </c>
      <c r="AJ258" s="15">
        <f t="shared" si="90"/>
        <v>462839</v>
      </c>
      <c r="AK258" s="15">
        <f t="shared" si="90"/>
        <v>462839</v>
      </c>
      <c r="AL258" s="15">
        <f t="shared" si="90"/>
        <v>158444</v>
      </c>
      <c r="AM258" s="15">
        <f t="shared" si="90"/>
        <v>5092</v>
      </c>
      <c r="AN258" s="15">
        <f t="shared" si="90"/>
        <v>234866</v>
      </c>
      <c r="AO258" s="15">
        <f t="shared" si="90"/>
        <v>34644</v>
      </c>
      <c r="AP258" s="15">
        <f t="shared" si="90"/>
        <v>12554</v>
      </c>
      <c r="AQ258" s="15">
        <f t="shared" si="90"/>
        <v>0</v>
      </c>
      <c r="AR258" s="15">
        <f t="shared" si="90"/>
        <v>17239</v>
      </c>
      <c r="AS258" s="15">
        <f t="shared" si="90"/>
        <v>0</v>
      </c>
      <c r="AT258" s="15">
        <f t="shared" si="90"/>
        <v>85928</v>
      </c>
      <c r="AU258" s="15">
        <f t="shared" si="90"/>
        <v>84380</v>
      </c>
      <c r="AV258" s="15">
        <f t="shared" si="90"/>
        <v>0</v>
      </c>
      <c r="AW258" s="15">
        <f t="shared" si="90"/>
        <v>0</v>
      </c>
      <c r="AX258" s="15">
        <f t="shared" si="90"/>
        <v>18476</v>
      </c>
      <c r="AY258" s="15">
        <f t="shared" si="90"/>
        <v>5</v>
      </c>
      <c r="AZ258" s="15">
        <f t="shared" si="90"/>
        <v>0</v>
      </c>
    </row>
    <row r="259" spans="1:52" s="12" customFormat="1" ht="12.75">
      <c r="A259" s="1"/>
      <c r="B259" s="1"/>
      <c r="C259" s="14" t="s">
        <v>124</v>
      </c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</row>
    <row r="260" spans="1:52" s="12" customFormat="1" ht="12.75">
      <c r="A260" s="1">
        <f>A257+1</f>
        <v>168</v>
      </c>
      <c r="B260" s="1">
        <v>306</v>
      </c>
      <c r="C260" s="14" t="s">
        <v>332</v>
      </c>
      <c r="D260" s="15">
        <f>F260+P260</f>
        <v>2036</v>
      </c>
      <c r="E260" s="15">
        <f>G260+Q260</f>
        <v>18420</v>
      </c>
      <c r="F260" s="15">
        <v>2036</v>
      </c>
      <c r="G260" s="15">
        <v>18420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f>Z260+AB260+AD260</f>
        <v>1279</v>
      </c>
      <c r="Y260" s="15">
        <f>AA260+AC260+AE260</f>
        <v>11108</v>
      </c>
      <c r="Z260" s="15">
        <v>0</v>
      </c>
      <c r="AA260" s="15">
        <v>0</v>
      </c>
      <c r="AB260" s="15">
        <v>1279</v>
      </c>
      <c r="AC260" s="15">
        <v>11108</v>
      </c>
      <c r="AD260" s="15">
        <v>0</v>
      </c>
      <c r="AE260" s="15">
        <v>0</v>
      </c>
      <c r="AF260" s="15">
        <v>0</v>
      </c>
      <c r="AG260" s="15">
        <v>0</v>
      </c>
      <c r="AH260" s="15">
        <v>0</v>
      </c>
      <c r="AI260" s="15">
        <v>0</v>
      </c>
      <c r="AJ260" s="15">
        <f>AK260+AV260</f>
        <v>210117</v>
      </c>
      <c r="AK260" s="15">
        <f>AL260+AM260+AN260+AO260+AP260+AQ260+AR260+AS260</f>
        <v>210117</v>
      </c>
      <c r="AL260" s="15">
        <v>68708</v>
      </c>
      <c r="AM260" s="15">
        <v>0</v>
      </c>
      <c r="AN260" s="15">
        <v>110146</v>
      </c>
      <c r="AO260" s="15">
        <v>16929</v>
      </c>
      <c r="AP260" s="15">
        <v>1800</v>
      </c>
      <c r="AQ260" s="15">
        <v>0</v>
      </c>
      <c r="AR260" s="15">
        <v>12534</v>
      </c>
      <c r="AS260" s="15">
        <v>0</v>
      </c>
      <c r="AT260" s="15">
        <v>65671</v>
      </c>
      <c r="AU260" s="15">
        <v>40893</v>
      </c>
      <c r="AV260" s="15">
        <v>0</v>
      </c>
      <c r="AW260" s="15">
        <v>0</v>
      </c>
      <c r="AX260" s="15">
        <v>9037</v>
      </c>
      <c r="AY260" s="15">
        <v>17</v>
      </c>
      <c r="AZ260" s="15">
        <v>0</v>
      </c>
    </row>
    <row r="261" spans="1:52" s="12" customFormat="1" ht="12.75">
      <c r="A261" s="1"/>
      <c r="B261" s="1"/>
      <c r="C261" s="14" t="s">
        <v>125</v>
      </c>
      <c r="D261" s="15">
        <f>SUM(D260)</f>
        <v>2036</v>
      </c>
      <c r="E261" s="15">
        <f t="shared" ref="E261:AZ261" si="91">SUM(E260)</f>
        <v>18420</v>
      </c>
      <c r="F261" s="15">
        <f t="shared" si="91"/>
        <v>2036</v>
      </c>
      <c r="G261" s="15">
        <f t="shared" si="91"/>
        <v>18420</v>
      </c>
      <c r="H261" s="15">
        <f t="shared" si="91"/>
        <v>0</v>
      </c>
      <c r="I261" s="15">
        <f t="shared" si="91"/>
        <v>0</v>
      </c>
      <c r="J261" s="15">
        <f t="shared" si="91"/>
        <v>0</v>
      </c>
      <c r="K261" s="15">
        <f t="shared" si="91"/>
        <v>0</v>
      </c>
      <c r="L261" s="15">
        <f t="shared" si="91"/>
        <v>0</v>
      </c>
      <c r="M261" s="15">
        <f t="shared" si="91"/>
        <v>0</v>
      </c>
      <c r="N261" s="15">
        <f t="shared" si="91"/>
        <v>0</v>
      </c>
      <c r="O261" s="15">
        <f t="shared" si="91"/>
        <v>0</v>
      </c>
      <c r="P261" s="15">
        <f t="shared" si="91"/>
        <v>0</v>
      </c>
      <c r="Q261" s="15">
        <f t="shared" si="91"/>
        <v>0</v>
      </c>
      <c r="R261" s="15">
        <f t="shared" si="91"/>
        <v>0</v>
      </c>
      <c r="S261" s="15">
        <f t="shared" si="91"/>
        <v>0</v>
      </c>
      <c r="T261" s="15">
        <f t="shared" si="91"/>
        <v>0</v>
      </c>
      <c r="U261" s="15">
        <f t="shared" si="91"/>
        <v>0</v>
      </c>
      <c r="V261" s="15">
        <f t="shared" si="91"/>
        <v>0</v>
      </c>
      <c r="W261" s="15">
        <f t="shared" si="91"/>
        <v>0</v>
      </c>
      <c r="X261" s="15">
        <f t="shared" si="91"/>
        <v>1279</v>
      </c>
      <c r="Y261" s="15">
        <f t="shared" si="91"/>
        <v>11108</v>
      </c>
      <c r="Z261" s="15">
        <f t="shared" si="91"/>
        <v>0</v>
      </c>
      <c r="AA261" s="15">
        <f t="shared" si="91"/>
        <v>0</v>
      </c>
      <c r="AB261" s="15">
        <f t="shared" si="91"/>
        <v>1279</v>
      </c>
      <c r="AC261" s="15">
        <f t="shared" si="91"/>
        <v>11108</v>
      </c>
      <c r="AD261" s="15">
        <f t="shared" si="91"/>
        <v>0</v>
      </c>
      <c r="AE261" s="15">
        <f t="shared" si="91"/>
        <v>0</v>
      </c>
      <c r="AF261" s="15">
        <f t="shared" si="91"/>
        <v>0</v>
      </c>
      <c r="AG261" s="15">
        <f t="shared" si="91"/>
        <v>0</v>
      </c>
      <c r="AH261" s="15">
        <f t="shared" si="91"/>
        <v>0</v>
      </c>
      <c r="AI261" s="15">
        <f t="shared" si="91"/>
        <v>0</v>
      </c>
      <c r="AJ261" s="15">
        <f t="shared" si="91"/>
        <v>210117</v>
      </c>
      <c r="AK261" s="15">
        <f t="shared" si="91"/>
        <v>210117</v>
      </c>
      <c r="AL261" s="15">
        <f t="shared" si="91"/>
        <v>68708</v>
      </c>
      <c r="AM261" s="15">
        <f t="shared" si="91"/>
        <v>0</v>
      </c>
      <c r="AN261" s="15">
        <f t="shared" si="91"/>
        <v>110146</v>
      </c>
      <c r="AO261" s="15">
        <f t="shared" si="91"/>
        <v>16929</v>
      </c>
      <c r="AP261" s="15">
        <f t="shared" si="91"/>
        <v>1800</v>
      </c>
      <c r="AQ261" s="15">
        <f t="shared" si="91"/>
        <v>0</v>
      </c>
      <c r="AR261" s="15">
        <f t="shared" si="91"/>
        <v>12534</v>
      </c>
      <c r="AS261" s="15">
        <f t="shared" si="91"/>
        <v>0</v>
      </c>
      <c r="AT261" s="15">
        <f t="shared" si="91"/>
        <v>65671</v>
      </c>
      <c r="AU261" s="15">
        <f t="shared" si="91"/>
        <v>40893</v>
      </c>
      <c r="AV261" s="15">
        <f t="shared" si="91"/>
        <v>0</v>
      </c>
      <c r="AW261" s="15">
        <f t="shared" si="91"/>
        <v>0</v>
      </c>
      <c r="AX261" s="15">
        <f t="shared" si="91"/>
        <v>9037</v>
      </c>
      <c r="AY261" s="15">
        <f t="shared" si="91"/>
        <v>17</v>
      </c>
      <c r="AZ261" s="15">
        <f t="shared" si="91"/>
        <v>0</v>
      </c>
    </row>
    <row r="262" spans="1:52" s="12" customFormat="1" ht="12.75">
      <c r="A262" s="1"/>
      <c r="B262" s="1"/>
      <c r="C262" s="14" t="s">
        <v>126</v>
      </c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</row>
    <row r="263" spans="1:52" s="12" customFormat="1" ht="12.75">
      <c r="A263" s="1">
        <f>A260+1</f>
        <v>169</v>
      </c>
      <c r="B263" s="1">
        <v>391</v>
      </c>
      <c r="C263" s="14" t="s">
        <v>333</v>
      </c>
      <c r="D263" s="15">
        <f>F263+P263</f>
        <v>2081</v>
      </c>
      <c r="E263" s="15">
        <f>G263+Q263</f>
        <v>18568</v>
      </c>
      <c r="F263" s="15">
        <v>2081</v>
      </c>
      <c r="G263" s="15">
        <v>18568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f>Z263+AB263+AD263</f>
        <v>1200</v>
      </c>
      <c r="Y263" s="15">
        <f>AA263+AC263+AE263</f>
        <v>10558</v>
      </c>
      <c r="Z263" s="15">
        <v>0</v>
      </c>
      <c r="AA263" s="15">
        <v>0</v>
      </c>
      <c r="AB263" s="15">
        <v>944</v>
      </c>
      <c r="AC263" s="15">
        <v>8276</v>
      </c>
      <c r="AD263" s="15">
        <v>256</v>
      </c>
      <c r="AE263" s="15">
        <v>2282</v>
      </c>
      <c r="AF263" s="15">
        <v>0</v>
      </c>
      <c r="AG263" s="15">
        <v>0</v>
      </c>
      <c r="AH263" s="15">
        <v>0</v>
      </c>
      <c r="AI263" s="15">
        <v>0</v>
      </c>
      <c r="AJ263" s="15">
        <f>AK263+AV263</f>
        <v>148475</v>
      </c>
      <c r="AK263" s="15">
        <f>AL263+AM263+AN263+AO263+AP263+AQ263+AR263+AS263</f>
        <v>148475</v>
      </c>
      <c r="AL263" s="15">
        <v>46474</v>
      </c>
      <c r="AM263" s="15">
        <v>178</v>
      </c>
      <c r="AN263" s="15">
        <v>74850</v>
      </c>
      <c r="AO263" s="15">
        <v>11796</v>
      </c>
      <c r="AP263" s="15">
        <v>4541</v>
      </c>
      <c r="AQ263" s="15">
        <v>0</v>
      </c>
      <c r="AR263" s="15">
        <v>10636</v>
      </c>
      <c r="AS263" s="15">
        <v>0</v>
      </c>
      <c r="AT263" s="15">
        <v>78351</v>
      </c>
      <c r="AU263" s="15">
        <v>28495</v>
      </c>
      <c r="AV263" s="15">
        <v>0</v>
      </c>
      <c r="AW263" s="15">
        <v>0</v>
      </c>
      <c r="AX263" s="15">
        <v>6280</v>
      </c>
      <c r="AY263" s="15">
        <v>8</v>
      </c>
      <c r="AZ263" s="15">
        <v>0</v>
      </c>
    </row>
    <row r="264" spans="1:52" s="12" customFormat="1" ht="12.75">
      <c r="A264" s="1"/>
      <c r="B264" s="1"/>
      <c r="C264" s="14" t="s">
        <v>127</v>
      </c>
      <c r="D264" s="15">
        <f>SUM(D263)</f>
        <v>2081</v>
      </c>
      <c r="E264" s="15">
        <f t="shared" ref="E264:AZ264" si="92">SUM(E263)</f>
        <v>18568</v>
      </c>
      <c r="F264" s="15">
        <f t="shared" si="92"/>
        <v>2081</v>
      </c>
      <c r="G264" s="15">
        <f t="shared" si="92"/>
        <v>18568</v>
      </c>
      <c r="H264" s="15">
        <f t="shared" si="92"/>
        <v>0</v>
      </c>
      <c r="I264" s="15">
        <f t="shared" si="92"/>
        <v>0</v>
      </c>
      <c r="J264" s="15">
        <f t="shared" si="92"/>
        <v>0</v>
      </c>
      <c r="K264" s="15">
        <f t="shared" si="92"/>
        <v>0</v>
      </c>
      <c r="L264" s="15">
        <f t="shared" si="92"/>
        <v>0</v>
      </c>
      <c r="M264" s="15">
        <f t="shared" si="92"/>
        <v>0</v>
      </c>
      <c r="N264" s="15">
        <f t="shared" si="92"/>
        <v>0</v>
      </c>
      <c r="O264" s="15">
        <f t="shared" si="92"/>
        <v>0</v>
      </c>
      <c r="P264" s="15">
        <f t="shared" si="92"/>
        <v>0</v>
      </c>
      <c r="Q264" s="15">
        <f t="shared" si="92"/>
        <v>0</v>
      </c>
      <c r="R264" s="15">
        <f t="shared" si="92"/>
        <v>0</v>
      </c>
      <c r="S264" s="15">
        <f t="shared" si="92"/>
        <v>0</v>
      </c>
      <c r="T264" s="15">
        <f t="shared" si="92"/>
        <v>0</v>
      </c>
      <c r="U264" s="15">
        <f t="shared" si="92"/>
        <v>0</v>
      </c>
      <c r="V264" s="15">
        <f t="shared" si="92"/>
        <v>0</v>
      </c>
      <c r="W264" s="15">
        <f t="shared" si="92"/>
        <v>0</v>
      </c>
      <c r="X264" s="15">
        <f t="shared" si="92"/>
        <v>1200</v>
      </c>
      <c r="Y264" s="15">
        <f t="shared" si="92"/>
        <v>10558</v>
      </c>
      <c r="Z264" s="15">
        <f t="shared" si="92"/>
        <v>0</v>
      </c>
      <c r="AA264" s="15">
        <f t="shared" si="92"/>
        <v>0</v>
      </c>
      <c r="AB264" s="15">
        <f t="shared" si="92"/>
        <v>944</v>
      </c>
      <c r="AC264" s="15">
        <f t="shared" si="92"/>
        <v>8276</v>
      </c>
      <c r="AD264" s="15">
        <f t="shared" si="92"/>
        <v>256</v>
      </c>
      <c r="AE264" s="15">
        <f t="shared" si="92"/>
        <v>2282</v>
      </c>
      <c r="AF264" s="15">
        <f t="shared" si="92"/>
        <v>0</v>
      </c>
      <c r="AG264" s="15">
        <f t="shared" si="92"/>
        <v>0</v>
      </c>
      <c r="AH264" s="15">
        <f t="shared" si="92"/>
        <v>0</v>
      </c>
      <c r="AI264" s="15">
        <f t="shared" si="92"/>
        <v>0</v>
      </c>
      <c r="AJ264" s="15">
        <f t="shared" si="92"/>
        <v>148475</v>
      </c>
      <c r="AK264" s="15">
        <f t="shared" si="92"/>
        <v>148475</v>
      </c>
      <c r="AL264" s="15">
        <f t="shared" si="92"/>
        <v>46474</v>
      </c>
      <c r="AM264" s="15">
        <f t="shared" si="92"/>
        <v>178</v>
      </c>
      <c r="AN264" s="15">
        <f t="shared" si="92"/>
        <v>74850</v>
      </c>
      <c r="AO264" s="15">
        <f t="shared" si="92"/>
        <v>11796</v>
      </c>
      <c r="AP264" s="15">
        <f t="shared" si="92"/>
        <v>4541</v>
      </c>
      <c r="AQ264" s="15">
        <f t="shared" si="92"/>
        <v>0</v>
      </c>
      <c r="AR264" s="15">
        <f t="shared" si="92"/>
        <v>10636</v>
      </c>
      <c r="AS264" s="15">
        <f t="shared" si="92"/>
        <v>0</v>
      </c>
      <c r="AT264" s="15">
        <f t="shared" si="92"/>
        <v>78351</v>
      </c>
      <c r="AU264" s="15">
        <f t="shared" si="92"/>
        <v>28495</v>
      </c>
      <c r="AV264" s="15">
        <f t="shared" si="92"/>
        <v>0</v>
      </c>
      <c r="AW264" s="15">
        <f t="shared" si="92"/>
        <v>0</v>
      </c>
      <c r="AX264" s="15">
        <f t="shared" si="92"/>
        <v>6280</v>
      </c>
      <c r="AY264" s="15">
        <f t="shared" si="92"/>
        <v>8</v>
      </c>
      <c r="AZ264" s="15">
        <f t="shared" si="92"/>
        <v>0</v>
      </c>
    </row>
    <row r="265" spans="1:52" s="12" customFormat="1" ht="12.75">
      <c r="A265" s="1"/>
      <c r="B265" s="1"/>
      <c r="C265" s="14" t="s">
        <v>128</v>
      </c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</row>
    <row r="266" spans="1:52" s="12" customFormat="1" ht="12.75">
      <c r="A266" s="1">
        <f>A263+1</f>
        <v>170</v>
      </c>
      <c r="B266" s="1">
        <v>471</v>
      </c>
      <c r="C266" s="14" t="s">
        <v>150</v>
      </c>
      <c r="D266" s="15">
        <f>F266+P266</f>
        <v>208</v>
      </c>
      <c r="E266" s="15">
        <f>G266+Q266</f>
        <v>3452</v>
      </c>
      <c r="F266" s="15">
        <v>208</v>
      </c>
      <c r="G266" s="15">
        <v>3452</v>
      </c>
      <c r="H266" s="15">
        <v>0</v>
      </c>
      <c r="I266" s="15">
        <v>0</v>
      </c>
      <c r="J266" s="15">
        <v>208</v>
      </c>
      <c r="K266" s="15">
        <v>3452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f>Z266+AB266+AD266</f>
        <v>0</v>
      </c>
      <c r="Y266" s="15">
        <f>AA266+AC266+AE266</f>
        <v>0</v>
      </c>
      <c r="Z266" s="15">
        <v>0</v>
      </c>
      <c r="AA266" s="15">
        <v>0</v>
      </c>
      <c r="AB266" s="15">
        <v>0</v>
      </c>
      <c r="AC266" s="15">
        <v>0</v>
      </c>
      <c r="AD266" s="15">
        <v>0</v>
      </c>
      <c r="AE266" s="15">
        <v>0</v>
      </c>
      <c r="AF266" s="15">
        <v>0</v>
      </c>
      <c r="AG266" s="15">
        <v>0</v>
      </c>
      <c r="AH266" s="15">
        <v>0</v>
      </c>
      <c r="AI266" s="15">
        <v>0</v>
      </c>
      <c r="AJ266" s="15">
        <f>AK266+AV266</f>
        <v>0</v>
      </c>
      <c r="AK266" s="15">
        <f>AL266+AM266+AN266+AO266+AP266+AQ266+AR266+AS266</f>
        <v>0</v>
      </c>
      <c r="AL266" s="15">
        <v>0</v>
      </c>
      <c r="AM266" s="15">
        <v>0</v>
      </c>
      <c r="AN266" s="15">
        <v>0</v>
      </c>
      <c r="AO266" s="15">
        <v>0</v>
      </c>
      <c r="AP266" s="15">
        <v>0</v>
      </c>
      <c r="AQ266" s="15">
        <v>0</v>
      </c>
      <c r="AR266" s="15">
        <v>0</v>
      </c>
      <c r="AS266" s="15">
        <v>0</v>
      </c>
      <c r="AT266" s="15">
        <v>0</v>
      </c>
      <c r="AU266" s="15">
        <v>0</v>
      </c>
      <c r="AV266" s="15">
        <v>0</v>
      </c>
      <c r="AW266" s="15">
        <v>0</v>
      </c>
      <c r="AX266" s="15">
        <v>0</v>
      </c>
      <c r="AY266" s="15">
        <v>0</v>
      </c>
      <c r="AZ266" s="15">
        <v>0</v>
      </c>
    </row>
    <row r="267" spans="1:52" s="12" customFormat="1" ht="12.75">
      <c r="A267" s="1"/>
      <c r="B267" s="1"/>
      <c r="C267" s="14" t="s">
        <v>129</v>
      </c>
      <c r="D267" s="15">
        <f>SUM(D266)</f>
        <v>208</v>
      </c>
      <c r="E267" s="15">
        <f t="shared" ref="E267:AZ267" si="93">SUM(E266)</f>
        <v>3452</v>
      </c>
      <c r="F267" s="15">
        <f t="shared" si="93"/>
        <v>208</v>
      </c>
      <c r="G267" s="15">
        <f t="shared" si="93"/>
        <v>3452</v>
      </c>
      <c r="H267" s="15">
        <f t="shared" si="93"/>
        <v>0</v>
      </c>
      <c r="I267" s="15">
        <f t="shared" si="93"/>
        <v>0</v>
      </c>
      <c r="J267" s="15">
        <f t="shared" si="93"/>
        <v>208</v>
      </c>
      <c r="K267" s="15">
        <f t="shared" si="93"/>
        <v>3452</v>
      </c>
      <c r="L267" s="15">
        <f t="shared" si="93"/>
        <v>0</v>
      </c>
      <c r="M267" s="15">
        <f t="shared" si="93"/>
        <v>0</v>
      </c>
      <c r="N267" s="15">
        <f t="shared" si="93"/>
        <v>0</v>
      </c>
      <c r="O267" s="15">
        <f t="shared" si="93"/>
        <v>0</v>
      </c>
      <c r="P267" s="15">
        <f t="shared" si="93"/>
        <v>0</v>
      </c>
      <c r="Q267" s="15">
        <f t="shared" si="93"/>
        <v>0</v>
      </c>
      <c r="R267" s="15">
        <f t="shared" si="93"/>
        <v>0</v>
      </c>
      <c r="S267" s="15">
        <f t="shared" si="93"/>
        <v>0</v>
      </c>
      <c r="T267" s="15">
        <f t="shared" si="93"/>
        <v>0</v>
      </c>
      <c r="U267" s="15">
        <f t="shared" si="93"/>
        <v>0</v>
      </c>
      <c r="V267" s="15">
        <f t="shared" si="93"/>
        <v>0</v>
      </c>
      <c r="W267" s="15">
        <f t="shared" si="93"/>
        <v>0</v>
      </c>
      <c r="X267" s="15">
        <f t="shared" si="93"/>
        <v>0</v>
      </c>
      <c r="Y267" s="15">
        <f t="shared" si="93"/>
        <v>0</v>
      </c>
      <c r="Z267" s="15">
        <f t="shared" si="93"/>
        <v>0</v>
      </c>
      <c r="AA267" s="15">
        <f t="shared" si="93"/>
        <v>0</v>
      </c>
      <c r="AB267" s="15">
        <f t="shared" si="93"/>
        <v>0</v>
      </c>
      <c r="AC267" s="15">
        <f t="shared" si="93"/>
        <v>0</v>
      </c>
      <c r="AD267" s="15">
        <f t="shared" si="93"/>
        <v>0</v>
      </c>
      <c r="AE267" s="15">
        <f t="shared" si="93"/>
        <v>0</v>
      </c>
      <c r="AF267" s="15">
        <f t="shared" si="93"/>
        <v>0</v>
      </c>
      <c r="AG267" s="15">
        <f t="shared" si="93"/>
        <v>0</v>
      </c>
      <c r="AH267" s="15">
        <f t="shared" si="93"/>
        <v>0</v>
      </c>
      <c r="AI267" s="15">
        <f t="shared" si="93"/>
        <v>0</v>
      </c>
      <c r="AJ267" s="15">
        <f t="shared" si="93"/>
        <v>0</v>
      </c>
      <c r="AK267" s="15">
        <f t="shared" si="93"/>
        <v>0</v>
      </c>
      <c r="AL267" s="15">
        <f t="shared" si="93"/>
        <v>0</v>
      </c>
      <c r="AM267" s="15">
        <f t="shared" si="93"/>
        <v>0</v>
      </c>
      <c r="AN267" s="15">
        <f t="shared" si="93"/>
        <v>0</v>
      </c>
      <c r="AO267" s="15">
        <f t="shared" si="93"/>
        <v>0</v>
      </c>
      <c r="AP267" s="15">
        <f t="shared" si="93"/>
        <v>0</v>
      </c>
      <c r="AQ267" s="15">
        <f t="shared" si="93"/>
        <v>0</v>
      </c>
      <c r="AR267" s="15">
        <f t="shared" si="93"/>
        <v>0</v>
      </c>
      <c r="AS267" s="15">
        <f t="shared" si="93"/>
        <v>0</v>
      </c>
      <c r="AT267" s="15">
        <f t="shared" si="93"/>
        <v>0</v>
      </c>
      <c r="AU267" s="15">
        <f t="shared" si="93"/>
        <v>0</v>
      </c>
      <c r="AV267" s="15">
        <f t="shared" si="93"/>
        <v>0</v>
      </c>
      <c r="AW267" s="15">
        <f t="shared" si="93"/>
        <v>0</v>
      </c>
      <c r="AX267" s="15">
        <f t="shared" si="93"/>
        <v>0</v>
      </c>
      <c r="AY267" s="15">
        <f t="shared" si="93"/>
        <v>0</v>
      </c>
      <c r="AZ267" s="15">
        <f t="shared" si="93"/>
        <v>0</v>
      </c>
    </row>
    <row r="268" spans="1:52" s="12" customFormat="1" ht="12.75">
      <c r="A268" s="1"/>
      <c r="B268" s="1"/>
      <c r="C268" s="14" t="s">
        <v>130</v>
      </c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</row>
    <row r="269" spans="1:52" s="12" customFormat="1" ht="12.75">
      <c r="A269" s="1">
        <f>A266+1</f>
        <v>171</v>
      </c>
      <c r="B269" s="1">
        <v>397</v>
      </c>
      <c r="C269" s="14" t="s">
        <v>334</v>
      </c>
      <c r="D269" s="15">
        <f>F269+P269</f>
        <v>1656</v>
      </c>
      <c r="E269" s="15">
        <f>G269+Q269</f>
        <v>16587</v>
      </c>
      <c r="F269" s="15">
        <v>1656</v>
      </c>
      <c r="G269" s="15">
        <v>16587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f>Z269+AB269+AD269</f>
        <v>921</v>
      </c>
      <c r="Y269" s="15">
        <f>AA269+AC269+AE269</f>
        <v>9296</v>
      </c>
      <c r="Z269" s="15">
        <v>0</v>
      </c>
      <c r="AA269" s="15">
        <v>0</v>
      </c>
      <c r="AB269" s="15">
        <v>921</v>
      </c>
      <c r="AC269" s="15">
        <v>9296</v>
      </c>
      <c r="AD269" s="15">
        <v>0</v>
      </c>
      <c r="AE269" s="15">
        <v>0</v>
      </c>
      <c r="AF269" s="15">
        <v>0</v>
      </c>
      <c r="AG269" s="15">
        <v>0</v>
      </c>
      <c r="AH269" s="15">
        <v>0</v>
      </c>
      <c r="AI269" s="15">
        <v>0</v>
      </c>
      <c r="AJ269" s="15">
        <f>AK269+AV269</f>
        <v>123507</v>
      </c>
      <c r="AK269" s="15">
        <f>AL269+AM269+AN269+AO269+AP269+AQ269+AR269+AS269</f>
        <v>123507</v>
      </c>
      <c r="AL269" s="15">
        <v>38628</v>
      </c>
      <c r="AM269" s="15">
        <v>2555</v>
      </c>
      <c r="AN269" s="15">
        <v>60649</v>
      </c>
      <c r="AO269" s="15">
        <v>9582</v>
      </c>
      <c r="AP269" s="15">
        <v>3300</v>
      </c>
      <c r="AQ269" s="15">
        <v>0</v>
      </c>
      <c r="AR269" s="15">
        <v>8793</v>
      </c>
      <c r="AS269" s="15">
        <v>0</v>
      </c>
      <c r="AT269" s="15">
        <v>37935</v>
      </c>
      <c r="AU269" s="15">
        <v>23147</v>
      </c>
      <c r="AV269" s="15">
        <v>0</v>
      </c>
      <c r="AW269" s="15">
        <v>0</v>
      </c>
      <c r="AX269" s="15">
        <v>5106</v>
      </c>
      <c r="AY269" s="15">
        <v>20</v>
      </c>
      <c r="AZ269" s="15">
        <v>0</v>
      </c>
    </row>
    <row r="270" spans="1:52" s="12" customFormat="1" ht="12.75">
      <c r="A270" s="1"/>
      <c r="B270" s="1"/>
      <c r="C270" s="14" t="s">
        <v>131</v>
      </c>
      <c r="D270" s="15">
        <f>SUM(D269)</f>
        <v>1656</v>
      </c>
      <c r="E270" s="15">
        <f t="shared" ref="E270:AZ270" si="94">SUM(E269)</f>
        <v>16587</v>
      </c>
      <c r="F270" s="15">
        <f t="shared" si="94"/>
        <v>1656</v>
      </c>
      <c r="G270" s="15">
        <f t="shared" si="94"/>
        <v>16587</v>
      </c>
      <c r="H270" s="15">
        <f t="shared" si="94"/>
        <v>0</v>
      </c>
      <c r="I270" s="15">
        <f t="shared" si="94"/>
        <v>0</v>
      </c>
      <c r="J270" s="15">
        <f t="shared" si="94"/>
        <v>0</v>
      </c>
      <c r="K270" s="15">
        <f t="shared" si="94"/>
        <v>0</v>
      </c>
      <c r="L270" s="15">
        <f t="shared" si="94"/>
        <v>0</v>
      </c>
      <c r="M270" s="15">
        <f t="shared" si="94"/>
        <v>0</v>
      </c>
      <c r="N270" s="15">
        <f t="shared" si="94"/>
        <v>0</v>
      </c>
      <c r="O270" s="15">
        <f t="shared" si="94"/>
        <v>0</v>
      </c>
      <c r="P270" s="15">
        <f t="shared" si="94"/>
        <v>0</v>
      </c>
      <c r="Q270" s="15">
        <f t="shared" si="94"/>
        <v>0</v>
      </c>
      <c r="R270" s="15">
        <f t="shared" si="94"/>
        <v>0</v>
      </c>
      <c r="S270" s="15">
        <f t="shared" si="94"/>
        <v>0</v>
      </c>
      <c r="T270" s="15">
        <f t="shared" si="94"/>
        <v>0</v>
      </c>
      <c r="U270" s="15">
        <f t="shared" si="94"/>
        <v>0</v>
      </c>
      <c r="V270" s="15">
        <f t="shared" si="94"/>
        <v>0</v>
      </c>
      <c r="W270" s="15">
        <f t="shared" si="94"/>
        <v>0</v>
      </c>
      <c r="X270" s="15">
        <f t="shared" si="94"/>
        <v>921</v>
      </c>
      <c r="Y270" s="15">
        <f t="shared" si="94"/>
        <v>9296</v>
      </c>
      <c r="Z270" s="15">
        <f t="shared" si="94"/>
        <v>0</v>
      </c>
      <c r="AA270" s="15">
        <f t="shared" si="94"/>
        <v>0</v>
      </c>
      <c r="AB270" s="15">
        <f t="shared" si="94"/>
        <v>921</v>
      </c>
      <c r="AC270" s="15">
        <f t="shared" si="94"/>
        <v>9296</v>
      </c>
      <c r="AD270" s="15">
        <f t="shared" si="94"/>
        <v>0</v>
      </c>
      <c r="AE270" s="15">
        <f t="shared" si="94"/>
        <v>0</v>
      </c>
      <c r="AF270" s="15">
        <f t="shared" si="94"/>
        <v>0</v>
      </c>
      <c r="AG270" s="15">
        <f t="shared" si="94"/>
        <v>0</v>
      </c>
      <c r="AH270" s="15">
        <f t="shared" si="94"/>
        <v>0</v>
      </c>
      <c r="AI270" s="15">
        <f t="shared" si="94"/>
        <v>0</v>
      </c>
      <c r="AJ270" s="15">
        <f t="shared" si="94"/>
        <v>123507</v>
      </c>
      <c r="AK270" s="15">
        <f t="shared" si="94"/>
        <v>123507</v>
      </c>
      <c r="AL270" s="15">
        <f t="shared" si="94"/>
        <v>38628</v>
      </c>
      <c r="AM270" s="15">
        <f t="shared" si="94"/>
        <v>2555</v>
      </c>
      <c r="AN270" s="15">
        <f t="shared" si="94"/>
        <v>60649</v>
      </c>
      <c r="AO270" s="15">
        <f t="shared" si="94"/>
        <v>9582</v>
      </c>
      <c r="AP270" s="15">
        <f t="shared" si="94"/>
        <v>3300</v>
      </c>
      <c r="AQ270" s="15">
        <f t="shared" si="94"/>
        <v>0</v>
      </c>
      <c r="AR270" s="15">
        <f t="shared" si="94"/>
        <v>8793</v>
      </c>
      <c r="AS270" s="15">
        <f t="shared" si="94"/>
        <v>0</v>
      </c>
      <c r="AT270" s="15">
        <f t="shared" si="94"/>
        <v>37935</v>
      </c>
      <c r="AU270" s="15">
        <f t="shared" si="94"/>
        <v>23147</v>
      </c>
      <c r="AV270" s="15">
        <f t="shared" si="94"/>
        <v>0</v>
      </c>
      <c r="AW270" s="15">
        <f t="shared" si="94"/>
        <v>0</v>
      </c>
      <c r="AX270" s="15">
        <f t="shared" si="94"/>
        <v>5106</v>
      </c>
      <c r="AY270" s="15">
        <f t="shared" si="94"/>
        <v>20</v>
      </c>
      <c r="AZ270" s="15">
        <f t="shared" si="94"/>
        <v>0</v>
      </c>
    </row>
    <row r="271" spans="1:52" s="12" customFormat="1" ht="12.75">
      <c r="A271" s="1"/>
      <c r="B271" s="1"/>
      <c r="C271" s="14" t="s">
        <v>132</v>
      </c>
      <c r="D271" s="15">
        <f>D213+D216+D219+D222+D226+D229+D233+D236+D239+D242+D245+D248+D251+D254+D258+D261+D264+D267+D270</f>
        <v>50081</v>
      </c>
      <c r="E271" s="15">
        <f t="shared" ref="E271:AZ271" si="95">E213+E216+E219+E222+E226+E229+E233+E236+E239+E242+E245+E248+E251+E254+E258+E261+E264+E267+E270</f>
        <v>506334</v>
      </c>
      <c r="F271" s="15">
        <f t="shared" si="95"/>
        <v>50081</v>
      </c>
      <c r="G271" s="15">
        <f t="shared" si="95"/>
        <v>506334</v>
      </c>
      <c r="H271" s="15">
        <f t="shared" si="95"/>
        <v>0</v>
      </c>
      <c r="I271" s="15">
        <f t="shared" si="95"/>
        <v>0</v>
      </c>
      <c r="J271" s="15">
        <f t="shared" si="95"/>
        <v>4462</v>
      </c>
      <c r="K271" s="15">
        <f t="shared" si="95"/>
        <v>80024</v>
      </c>
      <c r="L271" s="15">
        <f t="shared" si="95"/>
        <v>0</v>
      </c>
      <c r="M271" s="15">
        <f t="shared" si="95"/>
        <v>0</v>
      </c>
      <c r="N271" s="15">
        <f t="shared" si="95"/>
        <v>0</v>
      </c>
      <c r="O271" s="15">
        <f t="shared" si="95"/>
        <v>0</v>
      </c>
      <c r="P271" s="15">
        <f t="shared" si="95"/>
        <v>0</v>
      </c>
      <c r="Q271" s="15">
        <f t="shared" si="95"/>
        <v>0</v>
      </c>
      <c r="R271" s="15">
        <f t="shared" si="95"/>
        <v>0</v>
      </c>
      <c r="S271" s="15">
        <f t="shared" si="95"/>
        <v>0</v>
      </c>
      <c r="T271" s="15">
        <f t="shared" si="95"/>
        <v>0</v>
      </c>
      <c r="U271" s="15">
        <f t="shared" si="95"/>
        <v>0</v>
      </c>
      <c r="V271" s="15">
        <f t="shared" si="95"/>
        <v>0</v>
      </c>
      <c r="W271" s="15">
        <f t="shared" si="95"/>
        <v>0</v>
      </c>
      <c r="X271" s="15">
        <f t="shared" si="95"/>
        <v>22080</v>
      </c>
      <c r="Y271" s="15">
        <f t="shared" si="95"/>
        <v>195975</v>
      </c>
      <c r="Z271" s="15">
        <f t="shared" si="95"/>
        <v>1091</v>
      </c>
      <c r="AA271" s="15">
        <f t="shared" si="95"/>
        <v>7541</v>
      </c>
      <c r="AB271" s="15">
        <f t="shared" si="95"/>
        <v>19427</v>
      </c>
      <c r="AC271" s="15">
        <f t="shared" si="95"/>
        <v>175611</v>
      </c>
      <c r="AD271" s="15">
        <f t="shared" si="95"/>
        <v>1562</v>
      </c>
      <c r="AE271" s="15">
        <f t="shared" si="95"/>
        <v>12823</v>
      </c>
      <c r="AF271" s="15">
        <f t="shared" si="95"/>
        <v>0</v>
      </c>
      <c r="AG271" s="15">
        <f t="shared" si="95"/>
        <v>0</v>
      </c>
      <c r="AH271" s="15">
        <f t="shared" si="95"/>
        <v>0</v>
      </c>
      <c r="AI271" s="15">
        <f t="shared" si="95"/>
        <v>0</v>
      </c>
      <c r="AJ271" s="15">
        <f t="shared" si="95"/>
        <v>3515743</v>
      </c>
      <c r="AK271" s="15">
        <f t="shared" si="95"/>
        <v>3515743</v>
      </c>
      <c r="AL271" s="15">
        <f t="shared" si="95"/>
        <v>970783</v>
      </c>
      <c r="AM271" s="15">
        <f t="shared" si="95"/>
        <v>107302</v>
      </c>
      <c r="AN271" s="15">
        <f t="shared" si="95"/>
        <v>1854698</v>
      </c>
      <c r="AO271" s="15">
        <f t="shared" si="95"/>
        <v>282881</v>
      </c>
      <c r="AP271" s="15">
        <f t="shared" si="95"/>
        <v>75093</v>
      </c>
      <c r="AQ271" s="15">
        <f t="shared" si="95"/>
        <v>0</v>
      </c>
      <c r="AR271" s="15">
        <f t="shared" si="95"/>
        <v>224986</v>
      </c>
      <c r="AS271" s="15">
        <f t="shared" si="95"/>
        <v>0</v>
      </c>
      <c r="AT271" s="15">
        <f t="shared" si="95"/>
        <v>1008452</v>
      </c>
      <c r="AU271" s="15">
        <f t="shared" si="95"/>
        <v>693574</v>
      </c>
      <c r="AV271" s="15">
        <f t="shared" si="95"/>
        <v>0</v>
      </c>
      <c r="AW271" s="15">
        <f t="shared" si="95"/>
        <v>0</v>
      </c>
      <c r="AX271" s="15">
        <f t="shared" si="95"/>
        <v>149324</v>
      </c>
      <c r="AY271" s="15">
        <f t="shared" si="95"/>
        <v>217</v>
      </c>
      <c r="AZ271" s="15">
        <f t="shared" si="95"/>
        <v>0</v>
      </c>
    </row>
    <row r="272" spans="1:52" s="12" customFormat="1" ht="12.75">
      <c r="A272" s="1"/>
      <c r="B272" s="1"/>
      <c r="C272" s="14" t="s">
        <v>133</v>
      </c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</row>
    <row r="273" spans="1:52" s="12" customFormat="1" ht="12.75">
      <c r="A273" s="1">
        <f>A269+1</f>
        <v>172</v>
      </c>
      <c r="B273" s="1">
        <v>62</v>
      </c>
      <c r="C273" s="14" t="s">
        <v>335</v>
      </c>
      <c r="D273" s="15">
        <f t="shared" ref="D273:D284" si="96">F273+P273</f>
        <v>31730</v>
      </c>
      <c r="E273" s="15">
        <f t="shared" ref="E273:E284" si="97">G273+Q273</f>
        <v>268193</v>
      </c>
      <c r="F273" s="15">
        <v>31419</v>
      </c>
      <c r="G273" s="15">
        <v>265176</v>
      </c>
      <c r="H273" s="15">
        <v>2091</v>
      </c>
      <c r="I273" s="15">
        <v>16607</v>
      </c>
      <c r="J273" s="15">
        <v>0</v>
      </c>
      <c r="K273" s="15">
        <v>0</v>
      </c>
      <c r="L273" s="15">
        <v>0</v>
      </c>
      <c r="M273" s="15">
        <v>0</v>
      </c>
      <c r="N273" s="15">
        <v>6</v>
      </c>
      <c r="O273" s="15">
        <v>120</v>
      </c>
      <c r="P273" s="15">
        <v>311</v>
      </c>
      <c r="Q273" s="15">
        <v>3017</v>
      </c>
      <c r="R273" s="15">
        <v>0</v>
      </c>
      <c r="S273" s="15">
        <v>0</v>
      </c>
      <c r="T273" s="15">
        <v>311</v>
      </c>
      <c r="U273" s="15">
        <v>3017</v>
      </c>
      <c r="V273" s="15">
        <v>0</v>
      </c>
      <c r="W273" s="15">
        <v>0</v>
      </c>
      <c r="X273" s="15">
        <f t="shared" ref="X273:X284" si="98">Z273+AB273+AD273</f>
        <v>0</v>
      </c>
      <c r="Y273" s="15">
        <f t="shared" ref="Y273:Y284" si="99">AA273+AC273+AE273</f>
        <v>0</v>
      </c>
      <c r="Z273" s="15">
        <v>0</v>
      </c>
      <c r="AA273" s="15">
        <v>0</v>
      </c>
      <c r="AB273" s="15">
        <v>0</v>
      </c>
      <c r="AC273" s="15">
        <v>0</v>
      </c>
      <c r="AD273" s="15">
        <v>0</v>
      </c>
      <c r="AE273" s="15">
        <v>0</v>
      </c>
      <c r="AF273" s="15">
        <v>0</v>
      </c>
      <c r="AG273" s="15">
        <v>0</v>
      </c>
      <c r="AH273" s="15">
        <v>0</v>
      </c>
      <c r="AI273" s="15">
        <v>0</v>
      </c>
      <c r="AJ273" s="15">
        <f t="shared" ref="AJ273:AJ284" si="100">AK273+AV273</f>
        <v>229152</v>
      </c>
      <c r="AK273" s="15">
        <f t="shared" ref="AK273:AK284" si="101">AL273+AM273+AN273+AO273+AP273+AQ273+AR273+AS273</f>
        <v>229152</v>
      </c>
      <c r="AL273" s="15">
        <v>0</v>
      </c>
      <c r="AM273" s="15">
        <v>0</v>
      </c>
      <c r="AN273" s="15">
        <v>229152</v>
      </c>
      <c r="AO273" s="15">
        <v>0</v>
      </c>
      <c r="AP273" s="15">
        <v>0</v>
      </c>
      <c r="AQ273" s="15">
        <v>0</v>
      </c>
      <c r="AR273" s="15">
        <v>0</v>
      </c>
      <c r="AS273" s="15">
        <v>0</v>
      </c>
      <c r="AT273" s="15">
        <v>0</v>
      </c>
      <c r="AU273" s="15">
        <v>114576</v>
      </c>
      <c r="AV273" s="15">
        <v>0</v>
      </c>
      <c r="AW273" s="15">
        <v>0</v>
      </c>
      <c r="AX273" s="15">
        <v>650</v>
      </c>
      <c r="AY273" s="15">
        <v>0</v>
      </c>
      <c r="AZ273" s="15">
        <v>650</v>
      </c>
    </row>
    <row r="274" spans="1:52" s="12" customFormat="1" ht="12.75">
      <c r="A274" s="1">
        <f>A273+1</f>
        <v>173</v>
      </c>
      <c r="B274" s="1">
        <v>55</v>
      </c>
      <c r="C274" s="14" t="s">
        <v>151</v>
      </c>
      <c r="D274" s="15">
        <f t="shared" si="96"/>
        <v>14697</v>
      </c>
      <c r="E274" s="15">
        <f t="shared" si="97"/>
        <v>142178</v>
      </c>
      <c r="F274" s="15">
        <v>14697</v>
      </c>
      <c r="G274" s="15">
        <v>142178</v>
      </c>
      <c r="H274" s="15">
        <v>1232</v>
      </c>
      <c r="I274" s="15">
        <v>21004</v>
      </c>
      <c r="J274" s="15">
        <v>1308</v>
      </c>
      <c r="K274" s="15">
        <v>18977</v>
      </c>
      <c r="L274" s="15">
        <v>1308</v>
      </c>
      <c r="M274" s="15">
        <v>18977</v>
      </c>
      <c r="N274" s="15">
        <v>110</v>
      </c>
      <c r="O274" s="15">
        <v>1008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f t="shared" si="98"/>
        <v>11944</v>
      </c>
      <c r="Y274" s="15">
        <f t="shared" si="99"/>
        <v>16553</v>
      </c>
      <c r="Z274" s="15">
        <v>11044</v>
      </c>
      <c r="AA274" s="15">
        <v>15391</v>
      </c>
      <c r="AB274" s="15">
        <v>900</v>
      </c>
      <c r="AC274" s="15">
        <v>1162</v>
      </c>
      <c r="AD274" s="15">
        <v>0</v>
      </c>
      <c r="AE274" s="15">
        <v>0</v>
      </c>
      <c r="AF274" s="15">
        <v>0</v>
      </c>
      <c r="AG274" s="15">
        <v>0</v>
      </c>
      <c r="AH274" s="15">
        <v>93</v>
      </c>
      <c r="AI274" s="15">
        <v>480</v>
      </c>
      <c r="AJ274" s="15">
        <f t="shared" si="100"/>
        <v>188377</v>
      </c>
      <c r="AK274" s="15">
        <f t="shared" si="101"/>
        <v>188377</v>
      </c>
      <c r="AL274" s="15">
        <v>55681</v>
      </c>
      <c r="AM274" s="15">
        <v>0</v>
      </c>
      <c r="AN274" s="15">
        <v>131112</v>
      </c>
      <c r="AO274" s="15">
        <v>0</v>
      </c>
      <c r="AP274" s="15">
        <v>0</v>
      </c>
      <c r="AQ274" s="15">
        <v>0</v>
      </c>
      <c r="AR274" s="15">
        <v>1584</v>
      </c>
      <c r="AS274" s="15">
        <v>0</v>
      </c>
      <c r="AT274" s="15">
        <v>6200</v>
      </c>
      <c r="AU274" s="15">
        <v>66348</v>
      </c>
      <c r="AV274" s="15">
        <v>0</v>
      </c>
      <c r="AW274" s="15">
        <v>0</v>
      </c>
      <c r="AX274" s="15">
        <v>671</v>
      </c>
      <c r="AY274" s="15">
        <v>0</v>
      </c>
      <c r="AZ274" s="15">
        <v>671</v>
      </c>
    </row>
    <row r="275" spans="1:52" s="12" customFormat="1" ht="12.75">
      <c r="A275" s="1">
        <f t="shared" ref="A275:A283" si="102">A274+1</f>
        <v>174</v>
      </c>
      <c r="B275" s="1">
        <v>66</v>
      </c>
      <c r="C275" s="14" t="s">
        <v>336</v>
      </c>
      <c r="D275" s="15">
        <f t="shared" si="96"/>
        <v>14961</v>
      </c>
      <c r="E275" s="15">
        <f t="shared" si="97"/>
        <v>168954</v>
      </c>
      <c r="F275" s="15">
        <v>13638</v>
      </c>
      <c r="G275" s="15">
        <v>160619</v>
      </c>
      <c r="H275" s="15">
        <v>554</v>
      </c>
      <c r="I275" s="15">
        <v>7584</v>
      </c>
      <c r="J275" s="15">
        <v>0</v>
      </c>
      <c r="K275" s="15">
        <v>0</v>
      </c>
      <c r="L275" s="15">
        <v>0</v>
      </c>
      <c r="M275" s="15">
        <v>0</v>
      </c>
      <c r="N275" s="15">
        <v>11330</v>
      </c>
      <c r="O275" s="15">
        <v>116405</v>
      </c>
      <c r="P275" s="15">
        <v>1323</v>
      </c>
      <c r="Q275" s="15">
        <v>8335</v>
      </c>
      <c r="R275" s="15">
        <v>0</v>
      </c>
      <c r="S275" s="15">
        <v>0</v>
      </c>
      <c r="T275" s="15">
        <v>0</v>
      </c>
      <c r="U275" s="15">
        <v>0</v>
      </c>
      <c r="V275" s="15">
        <v>1323</v>
      </c>
      <c r="W275" s="15">
        <v>8335</v>
      </c>
      <c r="X275" s="15">
        <f t="shared" si="98"/>
        <v>11504</v>
      </c>
      <c r="Y275" s="15">
        <f t="shared" si="99"/>
        <v>74672</v>
      </c>
      <c r="Z275" s="15">
        <v>1300</v>
      </c>
      <c r="AA275" s="15">
        <v>7500</v>
      </c>
      <c r="AB275" s="15">
        <v>10204</v>
      </c>
      <c r="AC275" s="15">
        <v>67172</v>
      </c>
      <c r="AD275" s="15">
        <v>0</v>
      </c>
      <c r="AE275" s="15">
        <v>0</v>
      </c>
      <c r="AF275" s="15">
        <v>0</v>
      </c>
      <c r="AG275" s="15">
        <v>0</v>
      </c>
      <c r="AH275" s="15">
        <v>10484</v>
      </c>
      <c r="AI275" s="15">
        <v>40922</v>
      </c>
      <c r="AJ275" s="15">
        <f t="shared" si="100"/>
        <v>200000</v>
      </c>
      <c r="AK275" s="15">
        <f t="shared" si="101"/>
        <v>200000</v>
      </c>
      <c r="AL275" s="15">
        <v>0</v>
      </c>
      <c r="AM275" s="15">
        <v>0</v>
      </c>
      <c r="AN275" s="15">
        <v>200000</v>
      </c>
      <c r="AO275" s="15">
        <v>0</v>
      </c>
      <c r="AP275" s="15">
        <v>0</v>
      </c>
      <c r="AQ275" s="15">
        <v>0</v>
      </c>
      <c r="AR275" s="15">
        <v>0</v>
      </c>
      <c r="AS275" s="15">
        <v>0</v>
      </c>
      <c r="AT275" s="15">
        <v>0</v>
      </c>
      <c r="AU275" s="15">
        <v>100000</v>
      </c>
      <c r="AV275" s="15">
        <v>0</v>
      </c>
      <c r="AW275" s="15">
        <v>0</v>
      </c>
      <c r="AX275" s="15">
        <v>0</v>
      </c>
      <c r="AY275" s="15">
        <v>0</v>
      </c>
      <c r="AZ275" s="15">
        <v>0</v>
      </c>
    </row>
    <row r="276" spans="1:52" s="12" customFormat="1" ht="12.75">
      <c r="A276" s="1">
        <f t="shared" si="102"/>
        <v>175</v>
      </c>
      <c r="B276" s="1">
        <v>70</v>
      </c>
      <c r="C276" s="14" t="s">
        <v>337</v>
      </c>
      <c r="D276" s="15">
        <f t="shared" si="96"/>
        <v>1465</v>
      </c>
      <c r="E276" s="15">
        <f t="shared" si="97"/>
        <v>22465</v>
      </c>
      <c r="F276" s="15">
        <v>1465</v>
      </c>
      <c r="G276" s="15">
        <v>22465</v>
      </c>
      <c r="H276" s="15">
        <v>241</v>
      </c>
      <c r="I276" s="15">
        <v>3847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f t="shared" si="98"/>
        <v>1022</v>
      </c>
      <c r="Y276" s="15">
        <f t="shared" si="99"/>
        <v>10750</v>
      </c>
      <c r="Z276" s="15">
        <v>0</v>
      </c>
      <c r="AA276" s="15">
        <v>0</v>
      </c>
      <c r="AB276" s="15">
        <v>1022</v>
      </c>
      <c r="AC276" s="15">
        <v>10750</v>
      </c>
      <c r="AD276" s="15">
        <v>0</v>
      </c>
      <c r="AE276" s="15">
        <v>0</v>
      </c>
      <c r="AF276" s="15">
        <v>0</v>
      </c>
      <c r="AG276" s="15">
        <v>0</v>
      </c>
      <c r="AH276" s="15">
        <v>0</v>
      </c>
      <c r="AI276" s="15">
        <v>0</v>
      </c>
      <c r="AJ276" s="15">
        <f t="shared" si="100"/>
        <v>134913</v>
      </c>
      <c r="AK276" s="15">
        <f t="shared" si="101"/>
        <v>134913</v>
      </c>
      <c r="AL276" s="15">
        <v>37916</v>
      </c>
      <c r="AM276" s="15">
        <v>22419</v>
      </c>
      <c r="AN276" s="15">
        <v>74578</v>
      </c>
      <c r="AO276" s="15">
        <v>0</v>
      </c>
      <c r="AP276" s="15">
        <v>0</v>
      </c>
      <c r="AQ276" s="15">
        <v>0</v>
      </c>
      <c r="AR276" s="15">
        <v>0</v>
      </c>
      <c r="AS276" s="15">
        <v>0</v>
      </c>
      <c r="AT276" s="15">
        <v>0</v>
      </c>
      <c r="AU276" s="15">
        <v>37288</v>
      </c>
      <c r="AV276" s="15">
        <v>0</v>
      </c>
      <c r="AW276" s="15">
        <v>0</v>
      </c>
      <c r="AX276" s="15">
        <v>0</v>
      </c>
      <c r="AY276" s="15">
        <v>0</v>
      </c>
      <c r="AZ276" s="15">
        <v>0</v>
      </c>
    </row>
    <row r="277" spans="1:52" s="12" customFormat="1" ht="12.75">
      <c r="A277" s="1">
        <f t="shared" si="102"/>
        <v>176</v>
      </c>
      <c r="B277" s="1">
        <v>63</v>
      </c>
      <c r="C277" s="14" t="s">
        <v>338</v>
      </c>
      <c r="D277" s="15">
        <f t="shared" si="96"/>
        <v>3708</v>
      </c>
      <c r="E277" s="15">
        <f t="shared" si="97"/>
        <v>61200</v>
      </c>
      <c r="F277" s="15">
        <v>3708</v>
      </c>
      <c r="G277" s="15">
        <v>61200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f t="shared" si="98"/>
        <v>730</v>
      </c>
      <c r="Y277" s="15">
        <f t="shared" si="99"/>
        <v>10000</v>
      </c>
      <c r="Z277" s="15">
        <v>0</v>
      </c>
      <c r="AA277" s="15">
        <v>0</v>
      </c>
      <c r="AB277" s="15">
        <v>120</v>
      </c>
      <c r="AC277" s="15">
        <v>1250</v>
      </c>
      <c r="AD277" s="15">
        <v>610</v>
      </c>
      <c r="AE277" s="15">
        <v>8750</v>
      </c>
      <c r="AF277" s="15">
        <v>0</v>
      </c>
      <c r="AG277" s="15">
        <v>0</v>
      </c>
      <c r="AH277" s="15">
        <v>0</v>
      </c>
      <c r="AI277" s="15">
        <v>0</v>
      </c>
      <c r="AJ277" s="15">
        <f t="shared" si="100"/>
        <v>125066</v>
      </c>
      <c r="AK277" s="15">
        <f t="shared" si="101"/>
        <v>125066</v>
      </c>
      <c r="AL277" s="15">
        <v>22612</v>
      </c>
      <c r="AM277" s="15">
        <v>0</v>
      </c>
      <c r="AN277" s="15">
        <v>93386</v>
      </c>
      <c r="AO277" s="15">
        <v>0</v>
      </c>
      <c r="AP277" s="15">
        <v>2038</v>
      </c>
      <c r="AQ277" s="15">
        <v>0</v>
      </c>
      <c r="AR277" s="15">
        <v>7030</v>
      </c>
      <c r="AS277" s="15">
        <v>0</v>
      </c>
      <c r="AT277" s="15">
        <v>33332</v>
      </c>
      <c r="AU277" s="15">
        <v>50208</v>
      </c>
      <c r="AV277" s="15">
        <v>0</v>
      </c>
      <c r="AW277" s="15">
        <v>0</v>
      </c>
      <c r="AX277" s="15">
        <v>0</v>
      </c>
      <c r="AY277" s="15">
        <v>0</v>
      </c>
      <c r="AZ277" s="15">
        <v>0</v>
      </c>
    </row>
    <row r="278" spans="1:52" s="12" customFormat="1" ht="12.75">
      <c r="A278" s="1">
        <f t="shared" si="102"/>
        <v>177</v>
      </c>
      <c r="B278" s="1">
        <v>65</v>
      </c>
      <c r="C278" s="14" t="s">
        <v>339</v>
      </c>
      <c r="D278" s="15">
        <f t="shared" si="96"/>
        <v>0</v>
      </c>
      <c r="E278" s="15">
        <f t="shared" si="97"/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f t="shared" si="98"/>
        <v>0</v>
      </c>
      <c r="Y278" s="15">
        <f t="shared" si="99"/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15">
        <v>0</v>
      </c>
      <c r="AF278" s="15">
        <v>0</v>
      </c>
      <c r="AG278" s="15">
        <v>0</v>
      </c>
      <c r="AH278" s="15">
        <v>0</v>
      </c>
      <c r="AI278" s="15">
        <v>0</v>
      </c>
      <c r="AJ278" s="15">
        <f t="shared" si="100"/>
        <v>161239</v>
      </c>
      <c r="AK278" s="15">
        <f t="shared" si="101"/>
        <v>161239</v>
      </c>
      <c r="AL278" s="15">
        <v>0</v>
      </c>
      <c r="AM278" s="15">
        <v>0</v>
      </c>
      <c r="AN278" s="15">
        <v>0</v>
      </c>
      <c r="AO278" s="15">
        <v>0</v>
      </c>
      <c r="AP278" s="15">
        <v>6519</v>
      </c>
      <c r="AQ278" s="15">
        <v>69349</v>
      </c>
      <c r="AR278" s="15">
        <v>62535</v>
      </c>
      <c r="AS278" s="15">
        <v>22836</v>
      </c>
      <c r="AT278" s="15">
        <v>719167</v>
      </c>
      <c r="AU278" s="15">
        <v>41407</v>
      </c>
      <c r="AV278" s="15">
        <v>0</v>
      </c>
      <c r="AW278" s="15">
        <v>0</v>
      </c>
      <c r="AX278" s="15">
        <v>0</v>
      </c>
      <c r="AY278" s="15">
        <v>0</v>
      </c>
      <c r="AZ278" s="15">
        <v>0</v>
      </c>
    </row>
    <row r="279" spans="1:52" s="12" customFormat="1" ht="12.75">
      <c r="A279" s="1">
        <f t="shared" si="102"/>
        <v>178</v>
      </c>
      <c r="B279" s="1">
        <v>468</v>
      </c>
      <c r="C279" s="14" t="s">
        <v>340</v>
      </c>
      <c r="D279" s="15">
        <f t="shared" si="96"/>
        <v>3212</v>
      </c>
      <c r="E279" s="15">
        <f t="shared" si="97"/>
        <v>57816</v>
      </c>
      <c r="F279" s="15">
        <v>3212</v>
      </c>
      <c r="G279" s="15">
        <v>57816</v>
      </c>
      <c r="H279" s="15">
        <v>0</v>
      </c>
      <c r="I279" s="15">
        <v>0</v>
      </c>
      <c r="J279" s="15">
        <v>3212</v>
      </c>
      <c r="K279" s="15">
        <v>57816</v>
      </c>
      <c r="L279" s="15">
        <v>1183</v>
      </c>
      <c r="M279" s="15">
        <v>21294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f t="shared" si="98"/>
        <v>0</v>
      </c>
      <c r="Y279" s="15">
        <f t="shared" si="99"/>
        <v>0</v>
      </c>
      <c r="Z279" s="15">
        <v>0</v>
      </c>
      <c r="AA279" s="15">
        <v>0</v>
      </c>
      <c r="AB279" s="15">
        <v>0</v>
      </c>
      <c r="AC279" s="15">
        <v>0</v>
      </c>
      <c r="AD279" s="15">
        <v>0</v>
      </c>
      <c r="AE279" s="15">
        <v>0</v>
      </c>
      <c r="AF279" s="15">
        <v>0</v>
      </c>
      <c r="AG279" s="15">
        <v>0</v>
      </c>
      <c r="AH279" s="15">
        <v>0</v>
      </c>
      <c r="AI279" s="15">
        <v>0</v>
      </c>
      <c r="AJ279" s="15">
        <f t="shared" si="100"/>
        <v>0</v>
      </c>
      <c r="AK279" s="15">
        <f t="shared" si="101"/>
        <v>0</v>
      </c>
      <c r="AL279" s="15">
        <v>0</v>
      </c>
      <c r="AM279" s="15">
        <v>0</v>
      </c>
      <c r="AN279" s="15">
        <v>0</v>
      </c>
      <c r="AO279" s="15">
        <v>0</v>
      </c>
      <c r="AP279" s="15">
        <v>0</v>
      </c>
      <c r="AQ279" s="15">
        <v>0</v>
      </c>
      <c r="AR279" s="15">
        <v>0</v>
      </c>
      <c r="AS279" s="15">
        <v>0</v>
      </c>
      <c r="AT279" s="15">
        <v>0</v>
      </c>
      <c r="AU279" s="15">
        <v>0</v>
      </c>
      <c r="AV279" s="15">
        <v>0</v>
      </c>
      <c r="AW279" s="15">
        <v>0</v>
      </c>
      <c r="AX279" s="15">
        <v>0</v>
      </c>
      <c r="AY279" s="15">
        <v>0</v>
      </c>
      <c r="AZ279" s="15">
        <v>0</v>
      </c>
    </row>
    <row r="280" spans="1:52" s="12" customFormat="1" ht="12.75">
      <c r="A280" s="1">
        <f t="shared" si="102"/>
        <v>179</v>
      </c>
      <c r="B280" s="1">
        <v>58</v>
      </c>
      <c r="C280" s="14" t="s">
        <v>341</v>
      </c>
      <c r="D280" s="15">
        <f t="shared" si="96"/>
        <v>10438</v>
      </c>
      <c r="E280" s="15">
        <f t="shared" si="97"/>
        <v>76562</v>
      </c>
      <c r="F280" s="15">
        <v>10438</v>
      </c>
      <c r="G280" s="15">
        <v>76562</v>
      </c>
      <c r="H280" s="15">
        <v>479</v>
      </c>
      <c r="I280" s="15">
        <v>5000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f t="shared" si="98"/>
        <v>1035</v>
      </c>
      <c r="Y280" s="15">
        <f t="shared" si="99"/>
        <v>2480</v>
      </c>
      <c r="Z280" s="15">
        <v>0</v>
      </c>
      <c r="AA280" s="15">
        <v>0</v>
      </c>
      <c r="AB280" s="15">
        <v>1035</v>
      </c>
      <c r="AC280" s="15">
        <v>2480</v>
      </c>
      <c r="AD280" s="15">
        <v>0</v>
      </c>
      <c r="AE280" s="15">
        <v>0</v>
      </c>
      <c r="AF280" s="15">
        <v>555</v>
      </c>
      <c r="AG280" s="15">
        <v>2000</v>
      </c>
      <c r="AH280" s="15">
        <v>0</v>
      </c>
      <c r="AI280" s="15">
        <v>0</v>
      </c>
      <c r="AJ280" s="15">
        <f t="shared" si="100"/>
        <v>72230</v>
      </c>
      <c r="AK280" s="15">
        <f t="shared" si="101"/>
        <v>72230</v>
      </c>
      <c r="AL280" s="15">
        <v>41365</v>
      </c>
      <c r="AM280" s="15">
        <v>0</v>
      </c>
      <c r="AN280" s="15">
        <v>29827</v>
      </c>
      <c r="AO280" s="15">
        <v>0</v>
      </c>
      <c r="AP280" s="15">
        <v>300</v>
      </c>
      <c r="AQ280" s="15">
        <v>0</v>
      </c>
      <c r="AR280" s="15">
        <v>738</v>
      </c>
      <c r="AS280" s="15">
        <v>0</v>
      </c>
      <c r="AT280" s="15">
        <v>3681</v>
      </c>
      <c r="AU280" s="15">
        <v>13813</v>
      </c>
      <c r="AV280" s="15">
        <v>0</v>
      </c>
      <c r="AW280" s="15">
        <v>0</v>
      </c>
      <c r="AX280" s="15">
        <v>33</v>
      </c>
      <c r="AY280" s="15">
        <v>0</v>
      </c>
      <c r="AZ280" s="15">
        <v>33</v>
      </c>
    </row>
    <row r="281" spans="1:52" s="12" customFormat="1" ht="12.75">
      <c r="A281" s="1">
        <f t="shared" si="102"/>
        <v>180</v>
      </c>
      <c r="B281" s="1">
        <v>76</v>
      </c>
      <c r="C281" s="14" t="s">
        <v>342</v>
      </c>
      <c r="D281" s="15">
        <f t="shared" si="96"/>
        <v>0</v>
      </c>
      <c r="E281" s="15">
        <f t="shared" si="97"/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f t="shared" si="98"/>
        <v>220</v>
      </c>
      <c r="Y281" s="15">
        <f t="shared" si="99"/>
        <v>2500</v>
      </c>
      <c r="Z281" s="15">
        <v>0</v>
      </c>
      <c r="AA281" s="15">
        <v>0</v>
      </c>
      <c r="AB281" s="15">
        <v>220</v>
      </c>
      <c r="AC281" s="15">
        <v>2500</v>
      </c>
      <c r="AD281" s="15">
        <v>0</v>
      </c>
      <c r="AE281" s="15">
        <v>0</v>
      </c>
      <c r="AF281" s="15">
        <v>0</v>
      </c>
      <c r="AG281" s="15">
        <v>0</v>
      </c>
      <c r="AH281" s="15">
        <v>0</v>
      </c>
      <c r="AI281" s="15">
        <v>0</v>
      </c>
      <c r="AJ281" s="15">
        <f t="shared" si="100"/>
        <v>43582</v>
      </c>
      <c r="AK281" s="15">
        <f t="shared" si="101"/>
        <v>43582</v>
      </c>
      <c r="AL281" s="15">
        <v>4205</v>
      </c>
      <c r="AM281" s="15">
        <v>0</v>
      </c>
      <c r="AN281" s="15">
        <v>39377</v>
      </c>
      <c r="AO281" s="15">
        <v>0</v>
      </c>
      <c r="AP281" s="15">
        <v>0</v>
      </c>
      <c r="AQ281" s="15">
        <v>0</v>
      </c>
      <c r="AR281" s="15">
        <v>0</v>
      </c>
      <c r="AS281" s="15">
        <v>0</v>
      </c>
      <c r="AT281" s="15">
        <v>0</v>
      </c>
      <c r="AU281" s="15">
        <v>19688</v>
      </c>
      <c r="AV281" s="15">
        <v>0</v>
      </c>
      <c r="AW281" s="15">
        <v>0</v>
      </c>
      <c r="AX281" s="15">
        <v>0</v>
      </c>
      <c r="AY281" s="15">
        <v>0</v>
      </c>
      <c r="AZ281" s="15">
        <v>0</v>
      </c>
    </row>
    <row r="282" spans="1:52" s="12" customFormat="1" ht="12.75">
      <c r="A282" s="1">
        <f t="shared" si="102"/>
        <v>181</v>
      </c>
      <c r="B282" s="1">
        <v>639</v>
      </c>
      <c r="C282" s="14" t="s">
        <v>343</v>
      </c>
      <c r="D282" s="15">
        <f t="shared" si="96"/>
        <v>4580</v>
      </c>
      <c r="E282" s="15">
        <f t="shared" si="97"/>
        <v>22037</v>
      </c>
      <c r="F282" s="15">
        <v>4580</v>
      </c>
      <c r="G282" s="15">
        <v>22037</v>
      </c>
      <c r="H282" s="15">
        <v>2425</v>
      </c>
      <c r="I282" s="15">
        <v>12104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f t="shared" si="98"/>
        <v>0</v>
      </c>
      <c r="Y282" s="15">
        <f t="shared" si="99"/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0</v>
      </c>
      <c r="AE282" s="15">
        <v>0</v>
      </c>
      <c r="AF282" s="15">
        <v>0</v>
      </c>
      <c r="AG282" s="15">
        <v>0</v>
      </c>
      <c r="AH282" s="15">
        <v>0</v>
      </c>
      <c r="AI282" s="15">
        <v>0</v>
      </c>
      <c r="AJ282" s="15">
        <f t="shared" si="100"/>
        <v>20400</v>
      </c>
      <c r="AK282" s="15">
        <f t="shared" si="101"/>
        <v>20400</v>
      </c>
      <c r="AL282" s="15">
        <v>0</v>
      </c>
      <c r="AM282" s="15">
        <v>0</v>
      </c>
      <c r="AN282" s="15">
        <v>20400</v>
      </c>
      <c r="AO282" s="15">
        <v>0</v>
      </c>
      <c r="AP282" s="15">
        <v>0</v>
      </c>
      <c r="AQ282" s="15">
        <v>0</v>
      </c>
      <c r="AR282" s="15">
        <v>0</v>
      </c>
      <c r="AS282" s="15">
        <v>0</v>
      </c>
      <c r="AT282" s="15">
        <v>0</v>
      </c>
      <c r="AU282" s="15">
        <v>10200</v>
      </c>
      <c r="AV282" s="15">
        <v>0</v>
      </c>
      <c r="AW282" s="15">
        <v>0</v>
      </c>
      <c r="AX282" s="15">
        <v>0</v>
      </c>
      <c r="AY282" s="15">
        <v>0</v>
      </c>
      <c r="AZ282" s="15">
        <v>0</v>
      </c>
    </row>
    <row r="283" spans="1:52" s="12" customFormat="1" ht="12.75">
      <c r="A283" s="1">
        <f t="shared" si="102"/>
        <v>182</v>
      </c>
      <c r="B283" s="1">
        <v>436</v>
      </c>
      <c r="C283" s="14" t="s">
        <v>205</v>
      </c>
      <c r="D283" s="15">
        <f t="shared" si="96"/>
        <v>0</v>
      </c>
      <c r="E283" s="15">
        <f t="shared" si="97"/>
        <v>0</v>
      </c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>
        <f t="shared" si="98"/>
        <v>0</v>
      </c>
      <c r="Y283" s="15">
        <f t="shared" si="99"/>
        <v>0</v>
      </c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>
        <f t="shared" si="100"/>
        <v>0</v>
      </c>
      <c r="AK283" s="15">
        <f t="shared" si="101"/>
        <v>0</v>
      </c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</row>
    <row r="284" spans="1:52" s="12" customFormat="1" ht="25.5">
      <c r="A284" s="1">
        <f>A283+1</f>
        <v>183</v>
      </c>
      <c r="B284" s="1">
        <v>776</v>
      </c>
      <c r="C284" s="14" t="s">
        <v>344</v>
      </c>
      <c r="D284" s="15">
        <f t="shared" si="96"/>
        <v>0</v>
      </c>
      <c r="E284" s="15">
        <f t="shared" si="97"/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f t="shared" si="98"/>
        <v>0</v>
      </c>
      <c r="Y284" s="15">
        <f t="shared" si="99"/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0</v>
      </c>
      <c r="AE284" s="15">
        <v>0</v>
      </c>
      <c r="AF284" s="15">
        <v>0</v>
      </c>
      <c r="AG284" s="15">
        <v>0</v>
      </c>
      <c r="AH284" s="15">
        <v>0</v>
      </c>
      <c r="AI284" s="15">
        <v>0</v>
      </c>
      <c r="AJ284" s="15">
        <f t="shared" si="100"/>
        <v>0</v>
      </c>
      <c r="AK284" s="15">
        <f t="shared" si="101"/>
        <v>0</v>
      </c>
      <c r="AL284" s="15">
        <v>0</v>
      </c>
      <c r="AM284" s="15">
        <v>0</v>
      </c>
      <c r="AN284" s="15">
        <v>0</v>
      </c>
      <c r="AO284" s="15">
        <v>0</v>
      </c>
      <c r="AP284" s="15">
        <v>0</v>
      </c>
      <c r="AQ284" s="15">
        <v>0</v>
      </c>
      <c r="AR284" s="15">
        <v>0</v>
      </c>
      <c r="AS284" s="15">
        <v>0</v>
      </c>
      <c r="AT284" s="15">
        <v>0</v>
      </c>
      <c r="AU284" s="15">
        <v>0</v>
      </c>
      <c r="AV284" s="15">
        <v>0</v>
      </c>
      <c r="AW284" s="15">
        <v>0</v>
      </c>
      <c r="AX284" s="15">
        <v>0</v>
      </c>
      <c r="AY284" s="15">
        <v>0</v>
      </c>
      <c r="AZ284" s="15">
        <v>0</v>
      </c>
    </row>
    <row r="285" spans="1:52" s="12" customFormat="1" ht="12.75">
      <c r="A285" s="1"/>
      <c r="B285" s="1"/>
      <c r="C285" s="14" t="s">
        <v>134</v>
      </c>
      <c r="D285" s="15">
        <f>SUM(D273:D284)</f>
        <v>84791</v>
      </c>
      <c r="E285" s="15">
        <f t="shared" ref="E285:AZ285" si="103">SUM(E273:E284)</f>
        <v>819405</v>
      </c>
      <c r="F285" s="15">
        <f t="shared" si="103"/>
        <v>83157</v>
      </c>
      <c r="G285" s="15">
        <f t="shared" si="103"/>
        <v>808053</v>
      </c>
      <c r="H285" s="15">
        <f t="shared" si="103"/>
        <v>7022</v>
      </c>
      <c r="I285" s="15">
        <f t="shared" si="103"/>
        <v>66146</v>
      </c>
      <c r="J285" s="15">
        <f t="shared" si="103"/>
        <v>4520</v>
      </c>
      <c r="K285" s="15">
        <f t="shared" si="103"/>
        <v>76793</v>
      </c>
      <c r="L285" s="15">
        <f t="shared" si="103"/>
        <v>2491</v>
      </c>
      <c r="M285" s="15">
        <f t="shared" si="103"/>
        <v>40271</v>
      </c>
      <c r="N285" s="15">
        <f t="shared" si="103"/>
        <v>11446</v>
      </c>
      <c r="O285" s="15">
        <f t="shared" si="103"/>
        <v>117533</v>
      </c>
      <c r="P285" s="15">
        <f t="shared" si="103"/>
        <v>1634</v>
      </c>
      <c r="Q285" s="15">
        <f t="shared" si="103"/>
        <v>11352</v>
      </c>
      <c r="R285" s="15">
        <f t="shared" si="103"/>
        <v>0</v>
      </c>
      <c r="S285" s="15">
        <f t="shared" si="103"/>
        <v>0</v>
      </c>
      <c r="T285" s="15">
        <f t="shared" si="103"/>
        <v>311</v>
      </c>
      <c r="U285" s="15">
        <f t="shared" si="103"/>
        <v>3017</v>
      </c>
      <c r="V285" s="15">
        <f t="shared" si="103"/>
        <v>1323</v>
      </c>
      <c r="W285" s="15">
        <f t="shared" si="103"/>
        <v>8335</v>
      </c>
      <c r="X285" s="15">
        <f t="shared" si="103"/>
        <v>26455</v>
      </c>
      <c r="Y285" s="15">
        <f t="shared" si="103"/>
        <v>116955</v>
      </c>
      <c r="Z285" s="15">
        <f t="shared" si="103"/>
        <v>12344</v>
      </c>
      <c r="AA285" s="15">
        <f t="shared" si="103"/>
        <v>22891</v>
      </c>
      <c r="AB285" s="15">
        <f t="shared" si="103"/>
        <v>13501</v>
      </c>
      <c r="AC285" s="15">
        <f t="shared" si="103"/>
        <v>85314</v>
      </c>
      <c r="AD285" s="15">
        <f t="shared" si="103"/>
        <v>610</v>
      </c>
      <c r="AE285" s="15">
        <f t="shared" si="103"/>
        <v>8750</v>
      </c>
      <c r="AF285" s="15">
        <f t="shared" si="103"/>
        <v>555</v>
      </c>
      <c r="AG285" s="15">
        <f t="shared" si="103"/>
        <v>2000</v>
      </c>
      <c r="AH285" s="15">
        <f t="shared" si="103"/>
        <v>10577</v>
      </c>
      <c r="AI285" s="15">
        <f t="shared" si="103"/>
        <v>41402</v>
      </c>
      <c r="AJ285" s="15">
        <f t="shared" si="103"/>
        <v>1174959</v>
      </c>
      <c r="AK285" s="15">
        <f t="shared" si="103"/>
        <v>1174959</v>
      </c>
      <c r="AL285" s="15">
        <f t="shared" si="103"/>
        <v>161779</v>
      </c>
      <c r="AM285" s="15">
        <f t="shared" si="103"/>
        <v>22419</v>
      </c>
      <c r="AN285" s="15">
        <f t="shared" si="103"/>
        <v>817832</v>
      </c>
      <c r="AO285" s="15">
        <f t="shared" si="103"/>
        <v>0</v>
      </c>
      <c r="AP285" s="15">
        <f t="shared" si="103"/>
        <v>8857</v>
      </c>
      <c r="AQ285" s="15">
        <f t="shared" si="103"/>
        <v>69349</v>
      </c>
      <c r="AR285" s="15">
        <f t="shared" si="103"/>
        <v>71887</v>
      </c>
      <c r="AS285" s="15">
        <f t="shared" si="103"/>
        <v>22836</v>
      </c>
      <c r="AT285" s="15">
        <f t="shared" si="103"/>
        <v>762380</v>
      </c>
      <c r="AU285" s="15">
        <f t="shared" si="103"/>
        <v>453528</v>
      </c>
      <c r="AV285" s="15">
        <f t="shared" si="103"/>
        <v>0</v>
      </c>
      <c r="AW285" s="15">
        <f t="shared" si="103"/>
        <v>0</v>
      </c>
      <c r="AX285" s="15">
        <f t="shared" si="103"/>
        <v>1354</v>
      </c>
      <c r="AY285" s="15">
        <f t="shared" si="103"/>
        <v>0</v>
      </c>
      <c r="AZ285" s="15">
        <f t="shared" si="103"/>
        <v>1354</v>
      </c>
    </row>
    <row r="286" spans="1:52" s="12" customFormat="1" ht="12.75">
      <c r="A286" s="1"/>
      <c r="B286" s="1"/>
      <c r="C286" s="14" t="s">
        <v>135</v>
      </c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</row>
    <row r="287" spans="1:52" s="12" customFormat="1" ht="12.75">
      <c r="A287" s="1">
        <f>A284+1</f>
        <v>184</v>
      </c>
      <c r="B287" s="1">
        <v>89</v>
      </c>
      <c r="C287" s="14" t="s">
        <v>185</v>
      </c>
      <c r="D287" s="15">
        <f t="shared" ref="D287:E290" si="104">F287+P287</f>
        <v>1115</v>
      </c>
      <c r="E287" s="15">
        <f t="shared" si="104"/>
        <v>17928</v>
      </c>
      <c r="F287" s="15">
        <v>1115</v>
      </c>
      <c r="G287" s="15">
        <v>17928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f t="shared" ref="X287:Y290" si="105">Z287+AB287+AD287</f>
        <v>2029</v>
      </c>
      <c r="Y287" s="15">
        <f t="shared" si="105"/>
        <v>18250</v>
      </c>
      <c r="Z287" s="15">
        <v>0</v>
      </c>
      <c r="AA287" s="15">
        <v>0</v>
      </c>
      <c r="AB287" s="15">
        <v>2029</v>
      </c>
      <c r="AC287" s="15">
        <v>18250</v>
      </c>
      <c r="AD287" s="15">
        <v>0</v>
      </c>
      <c r="AE287" s="15">
        <v>0</v>
      </c>
      <c r="AF287" s="15">
        <v>0</v>
      </c>
      <c r="AG287" s="15">
        <v>0</v>
      </c>
      <c r="AH287" s="15">
        <v>0</v>
      </c>
      <c r="AI287" s="15">
        <v>0</v>
      </c>
      <c r="AJ287" s="15">
        <f>AK287+AV287</f>
        <v>337425</v>
      </c>
      <c r="AK287" s="15">
        <f>AL287+AM287+AN287+AO287+AP287+AQ287+AR287+AS287</f>
        <v>337425</v>
      </c>
      <c r="AL287" s="15">
        <v>115065</v>
      </c>
      <c r="AM287" s="15">
        <v>20000</v>
      </c>
      <c r="AN287" s="15">
        <v>202360</v>
      </c>
      <c r="AO287" s="15">
        <v>0</v>
      </c>
      <c r="AP287" s="15">
        <v>0</v>
      </c>
      <c r="AQ287" s="15">
        <v>0</v>
      </c>
      <c r="AR287" s="15">
        <v>0</v>
      </c>
      <c r="AS287" s="15">
        <v>0</v>
      </c>
      <c r="AT287" s="15">
        <v>0</v>
      </c>
      <c r="AU287" s="15">
        <v>101180</v>
      </c>
      <c r="AV287" s="15">
        <v>0</v>
      </c>
      <c r="AW287" s="15">
        <v>0</v>
      </c>
      <c r="AX287" s="15">
        <v>0</v>
      </c>
      <c r="AY287" s="15">
        <v>0</v>
      </c>
      <c r="AZ287" s="15">
        <v>0</v>
      </c>
    </row>
    <row r="288" spans="1:52" s="12" customFormat="1" ht="12.75">
      <c r="A288" s="1">
        <f>A287+1</f>
        <v>185</v>
      </c>
      <c r="B288" s="1">
        <v>172</v>
      </c>
      <c r="C288" s="14" t="s">
        <v>186</v>
      </c>
      <c r="D288" s="15">
        <f t="shared" si="104"/>
        <v>444</v>
      </c>
      <c r="E288" s="15">
        <f t="shared" si="104"/>
        <v>4698</v>
      </c>
      <c r="F288" s="15">
        <v>444</v>
      </c>
      <c r="G288" s="15">
        <v>4698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f t="shared" si="105"/>
        <v>916</v>
      </c>
      <c r="Y288" s="15">
        <f t="shared" si="105"/>
        <v>8244</v>
      </c>
      <c r="Z288" s="15">
        <v>0</v>
      </c>
      <c r="AA288" s="15">
        <v>0</v>
      </c>
      <c r="AB288" s="15">
        <v>916</v>
      </c>
      <c r="AC288" s="15">
        <v>8244</v>
      </c>
      <c r="AD288" s="15">
        <v>0</v>
      </c>
      <c r="AE288" s="15">
        <v>0</v>
      </c>
      <c r="AF288" s="15">
        <v>0</v>
      </c>
      <c r="AG288" s="15">
        <v>0</v>
      </c>
      <c r="AH288" s="15">
        <v>0</v>
      </c>
      <c r="AI288" s="15">
        <v>0</v>
      </c>
      <c r="AJ288" s="15">
        <f>AK288+AV288</f>
        <v>132976</v>
      </c>
      <c r="AK288" s="15">
        <f>AL288+AM288+AN288+AO288+AP288+AQ288+AR288+AS288</f>
        <v>132976</v>
      </c>
      <c r="AL288" s="15">
        <v>74678</v>
      </c>
      <c r="AM288" s="15">
        <v>1820</v>
      </c>
      <c r="AN288" s="15">
        <v>56478</v>
      </c>
      <c r="AO288" s="15">
        <v>0</v>
      </c>
      <c r="AP288" s="15">
        <v>0</v>
      </c>
      <c r="AQ288" s="15">
        <v>0</v>
      </c>
      <c r="AR288" s="15">
        <v>0</v>
      </c>
      <c r="AS288" s="15">
        <v>0</v>
      </c>
      <c r="AT288" s="15">
        <v>0</v>
      </c>
      <c r="AU288" s="15">
        <v>28239</v>
      </c>
      <c r="AV288" s="15">
        <v>0</v>
      </c>
      <c r="AW288" s="15">
        <v>0</v>
      </c>
      <c r="AX288" s="15">
        <v>0</v>
      </c>
      <c r="AY288" s="15">
        <v>0</v>
      </c>
      <c r="AZ288" s="15">
        <v>0</v>
      </c>
    </row>
    <row r="289" spans="1:52" s="12" customFormat="1" ht="12.75">
      <c r="A289" s="1">
        <f>A288+1</f>
        <v>186</v>
      </c>
      <c r="B289" s="1">
        <v>171</v>
      </c>
      <c r="C289" s="14" t="s">
        <v>187</v>
      </c>
      <c r="D289" s="15">
        <f t="shared" si="104"/>
        <v>3466</v>
      </c>
      <c r="E289" s="15">
        <f t="shared" si="104"/>
        <v>39600</v>
      </c>
      <c r="F289" s="15">
        <v>3466</v>
      </c>
      <c r="G289" s="15">
        <v>39600</v>
      </c>
      <c r="H289" s="15">
        <v>77</v>
      </c>
      <c r="I289" s="15">
        <v>2310</v>
      </c>
      <c r="J289" s="15">
        <v>0</v>
      </c>
      <c r="K289" s="15">
        <v>0</v>
      </c>
      <c r="L289" s="15">
        <v>0</v>
      </c>
      <c r="M289" s="15">
        <v>0</v>
      </c>
      <c r="N289" s="15">
        <v>2639</v>
      </c>
      <c r="O289" s="15">
        <v>20790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f t="shared" si="105"/>
        <v>2845</v>
      </c>
      <c r="Y289" s="15">
        <f t="shared" si="105"/>
        <v>24825</v>
      </c>
      <c r="Z289" s="15">
        <v>0</v>
      </c>
      <c r="AA289" s="15">
        <v>0</v>
      </c>
      <c r="AB289" s="15">
        <v>2845</v>
      </c>
      <c r="AC289" s="15">
        <v>24825</v>
      </c>
      <c r="AD289" s="15">
        <v>0</v>
      </c>
      <c r="AE289" s="15">
        <v>0</v>
      </c>
      <c r="AF289" s="15">
        <v>0</v>
      </c>
      <c r="AG289" s="15">
        <v>0</v>
      </c>
      <c r="AH289" s="15">
        <v>2481</v>
      </c>
      <c r="AI289" s="15">
        <v>13575</v>
      </c>
      <c r="AJ289" s="15">
        <f>AK289+AV289</f>
        <v>40586</v>
      </c>
      <c r="AK289" s="15">
        <f>AL289+AM289+AN289+AO289+AP289+AQ289+AR289+AS289</f>
        <v>40586</v>
      </c>
      <c r="AL289" s="15">
        <v>0</v>
      </c>
      <c r="AM289" s="15">
        <v>0</v>
      </c>
      <c r="AN289" s="15">
        <v>40586</v>
      </c>
      <c r="AO289" s="15">
        <v>0</v>
      </c>
      <c r="AP289" s="15">
        <v>0</v>
      </c>
      <c r="AQ289" s="15">
        <v>0</v>
      </c>
      <c r="AR289" s="15">
        <v>0</v>
      </c>
      <c r="AS289" s="15">
        <v>0</v>
      </c>
      <c r="AT289" s="15">
        <v>0</v>
      </c>
      <c r="AU289" s="15">
        <v>20293</v>
      </c>
      <c r="AV289" s="15">
        <v>0</v>
      </c>
      <c r="AW289" s="15">
        <v>0</v>
      </c>
      <c r="AX289" s="15">
        <v>0</v>
      </c>
      <c r="AY289" s="15">
        <v>0</v>
      </c>
      <c r="AZ289" s="15">
        <v>0</v>
      </c>
    </row>
    <row r="290" spans="1:52" s="12" customFormat="1" ht="12.75">
      <c r="A290" s="1">
        <f>A289+1</f>
        <v>187</v>
      </c>
      <c r="B290" s="1">
        <v>155</v>
      </c>
      <c r="C290" s="14" t="s">
        <v>188</v>
      </c>
      <c r="D290" s="15">
        <f t="shared" si="104"/>
        <v>2718</v>
      </c>
      <c r="E290" s="15">
        <f t="shared" si="104"/>
        <v>26972</v>
      </c>
      <c r="F290" s="15">
        <v>2718</v>
      </c>
      <c r="G290" s="15">
        <v>26972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2258</v>
      </c>
      <c r="O290" s="15">
        <v>16392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f t="shared" si="105"/>
        <v>889</v>
      </c>
      <c r="Y290" s="15">
        <f t="shared" si="105"/>
        <v>7858</v>
      </c>
      <c r="Z290" s="15">
        <v>889</v>
      </c>
      <c r="AA290" s="15">
        <v>7858</v>
      </c>
      <c r="AB290" s="15">
        <v>0</v>
      </c>
      <c r="AC290" s="15">
        <v>0</v>
      </c>
      <c r="AD290" s="15">
        <v>0</v>
      </c>
      <c r="AE290" s="15">
        <v>0</v>
      </c>
      <c r="AF290" s="15">
        <v>0</v>
      </c>
      <c r="AG290" s="15">
        <v>0</v>
      </c>
      <c r="AH290" s="15">
        <v>848</v>
      </c>
      <c r="AI290" s="15">
        <v>6993</v>
      </c>
      <c r="AJ290" s="15">
        <f>AK290+AV290</f>
        <v>13150</v>
      </c>
      <c r="AK290" s="15">
        <f>AL290+AM290+AN290+AO290+AP290+AQ290+AR290+AS290</f>
        <v>13150</v>
      </c>
      <c r="AL290" s="15">
        <v>0</v>
      </c>
      <c r="AM290" s="15">
        <v>0</v>
      </c>
      <c r="AN290" s="15">
        <v>13150</v>
      </c>
      <c r="AO290" s="15">
        <v>0</v>
      </c>
      <c r="AP290" s="15">
        <v>0</v>
      </c>
      <c r="AQ290" s="15">
        <v>0</v>
      </c>
      <c r="AR290" s="15">
        <v>0</v>
      </c>
      <c r="AS290" s="15">
        <v>0</v>
      </c>
      <c r="AT290" s="15">
        <v>0</v>
      </c>
      <c r="AU290" s="15">
        <v>6575</v>
      </c>
      <c r="AV290" s="15">
        <v>0</v>
      </c>
      <c r="AW290" s="15">
        <v>0</v>
      </c>
      <c r="AX290" s="15">
        <v>0</v>
      </c>
      <c r="AY290" s="15">
        <v>0</v>
      </c>
      <c r="AZ290" s="15">
        <v>0</v>
      </c>
    </row>
    <row r="291" spans="1:52" s="12" customFormat="1" ht="12.75">
      <c r="A291" s="1"/>
      <c r="B291" s="1"/>
      <c r="C291" s="14" t="s">
        <v>136</v>
      </c>
      <c r="D291" s="15">
        <f>SUM(D287:D290)</f>
        <v>7743</v>
      </c>
      <c r="E291" s="15">
        <f t="shared" ref="E291:AZ291" si="106">SUM(E287:E290)</f>
        <v>89198</v>
      </c>
      <c r="F291" s="15">
        <f t="shared" si="106"/>
        <v>7743</v>
      </c>
      <c r="G291" s="15">
        <f t="shared" si="106"/>
        <v>89198</v>
      </c>
      <c r="H291" s="15">
        <f t="shared" si="106"/>
        <v>77</v>
      </c>
      <c r="I291" s="15">
        <f t="shared" si="106"/>
        <v>2310</v>
      </c>
      <c r="J291" s="15">
        <f t="shared" si="106"/>
        <v>0</v>
      </c>
      <c r="K291" s="15">
        <f t="shared" si="106"/>
        <v>0</v>
      </c>
      <c r="L291" s="15">
        <f t="shared" si="106"/>
        <v>0</v>
      </c>
      <c r="M291" s="15">
        <f t="shared" si="106"/>
        <v>0</v>
      </c>
      <c r="N291" s="15">
        <f t="shared" si="106"/>
        <v>4897</v>
      </c>
      <c r="O291" s="15">
        <f t="shared" si="106"/>
        <v>37182</v>
      </c>
      <c r="P291" s="15">
        <f t="shared" si="106"/>
        <v>0</v>
      </c>
      <c r="Q291" s="15">
        <f t="shared" si="106"/>
        <v>0</v>
      </c>
      <c r="R291" s="15">
        <f t="shared" si="106"/>
        <v>0</v>
      </c>
      <c r="S291" s="15">
        <f t="shared" si="106"/>
        <v>0</v>
      </c>
      <c r="T291" s="15">
        <f t="shared" si="106"/>
        <v>0</v>
      </c>
      <c r="U291" s="15">
        <f t="shared" si="106"/>
        <v>0</v>
      </c>
      <c r="V291" s="15">
        <f t="shared" si="106"/>
        <v>0</v>
      </c>
      <c r="W291" s="15">
        <f t="shared" si="106"/>
        <v>0</v>
      </c>
      <c r="X291" s="15">
        <f t="shared" si="106"/>
        <v>6679</v>
      </c>
      <c r="Y291" s="15">
        <f t="shared" si="106"/>
        <v>59177</v>
      </c>
      <c r="Z291" s="15">
        <f t="shared" si="106"/>
        <v>889</v>
      </c>
      <c r="AA291" s="15">
        <f t="shared" si="106"/>
        <v>7858</v>
      </c>
      <c r="AB291" s="15">
        <f t="shared" si="106"/>
        <v>5790</v>
      </c>
      <c r="AC291" s="15">
        <f t="shared" si="106"/>
        <v>51319</v>
      </c>
      <c r="AD291" s="15">
        <f t="shared" si="106"/>
        <v>0</v>
      </c>
      <c r="AE291" s="15">
        <f t="shared" si="106"/>
        <v>0</v>
      </c>
      <c r="AF291" s="15">
        <f t="shared" si="106"/>
        <v>0</v>
      </c>
      <c r="AG291" s="15">
        <f t="shared" si="106"/>
        <v>0</v>
      </c>
      <c r="AH291" s="15">
        <f t="shared" si="106"/>
        <v>3329</v>
      </c>
      <c r="AI291" s="15">
        <f t="shared" si="106"/>
        <v>20568</v>
      </c>
      <c r="AJ291" s="15">
        <f t="shared" si="106"/>
        <v>524137</v>
      </c>
      <c r="AK291" s="15">
        <f t="shared" si="106"/>
        <v>524137</v>
      </c>
      <c r="AL291" s="15">
        <f t="shared" si="106"/>
        <v>189743</v>
      </c>
      <c r="AM291" s="15">
        <f t="shared" si="106"/>
        <v>21820</v>
      </c>
      <c r="AN291" s="15">
        <f t="shared" si="106"/>
        <v>312574</v>
      </c>
      <c r="AO291" s="15">
        <f t="shared" si="106"/>
        <v>0</v>
      </c>
      <c r="AP291" s="15">
        <f t="shared" si="106"/>
        <v>0</v>
      </c>
      <c r="AQ291" s="15">
        <f t="shared" si="106"/>
        <v>0</v>
      </c>
      <c r="AR291" s="15">
        <f t="shared" si="106"/>
        <v>0</v>
      </c>
      <c r="AS291" s="15">
        <f t="shared" si="106"/>
        <v>0</v>
      </c>
      <c r="AT291" s="15">
        <f t="shared" si="106"/>
        <v>0</v>
      </c>
      <c r="AU291" s="15">
        <f t="shared" si="106"/>
        <v>156287</v>
      </c>
      <c r="AV291" s="15">
        <f t="shared" si="106"/>
        <v>0</v>
      </c>
      <c r="AW291" s="15">
        <f t="shared" si="106"/>
        <v>0</v>
      </c>
      <c r="AX291" s="15">
        <f t="shared" si="106"/>
        <v>0</v>
      </c>
      <c r="AY291" s="15">
        <f t="shared" si="106"/>
        <v>0</v>
      </c>
      <c r="AZ291" s="15">
        <f t="shared" si="106"/>
        <v>0</v>
      </c>
    </row>
    <row r="292" spans="1:52" s="12" customFormat="1" ht="12.75">
      <c r="A292" s="1"/>
      <c r="B292" s="1"/>
      <c r="C292" s="14" t="s">
        <v>152</v>
      </c>
      <c r="D292" s="16">
        <f>D209+D271+D285+D291</f>
        <v>604043</v>
      </c>
      <c r="E292" s="16">
        <f t="shared" ref="E292:AZ292" si="107">E209+E271+E285+E291</f>
        <v>5641262</v>
      </c>
      <c r="F292" s="16">
        <f t="shared" si="107"/>
        <v>599529</v>
      </c>
      <c r="G292" s="16">
        <f t="shared" si="107"/>
        <v>5595036</v>
      </c>
      <c r="H292" s="16">
        <f t="shared" si="107"/>
        <v>14530</v>
      </c>
      <c r="I292" s="16">
        <f t="shared" si="107"/>
        <v>152452</v>
      </c>
      <c r="J292" s="16">
        <f t="shared" si="107"/>
        <v>13750</v>
      </c>
      <c r="K292" s="16">
        <f t="shared" si="107"/>
        <v>232284</v>
      </c>
      <c r="L292" s="16">
        <f t="shared" si="107"/>
        <v>3438</v>
      </c>
      <c r="M292" s="16">
        <f t="shared" si="107"/>
        <v>58013</v>
      </c>
      <c r="N292" s="16">
        <f t="shared" si="107"/>
        <v>30353</v>
      </c>
      <c r="O292" s="16">
        <f t="shared" si="107"/>
        <v>278976</v>
      </c>
      <c r="P292" s="16">
        <f t="shared" si="107"/>
        <v>4514</v>
      </c>
      <c r="Q292" s="16">
        <f t="shared" si="107"/>
        <v>46226</v>
      </c>
      <c r="R292" s="16">
        <f t="shared" si="107"/>
        <v>583</v>
      </c>
      <c r="S292" s="16">
        <f t="shared" si="107"/>
        <v>12593</v>
      </c>
      <c r="T292" s="16">
        <f t="shared" si="107"/>
        <v>2608</v>
      </c>
      <c r="U292" s="16">
        <f t="shared" si="107"/>
        <v>25298</v>
      </c>
      <c r="V292" s="16">
        <f t="shared" si="107"/>
        <v>1323</v>
      </c>
      <c r="W292" s="16">
        <f t="shared" si="107"/>
        <v>8335</v>
      </c>
      <c r="X292" s="16">
        <f t="shared" si="107"/>
        <v>218608</v>
      </c>
      <c r="Y292" s="16">
        <f t="shared" si="107"/>
        <v>1709789</v>
      </c>
      <c r="Z292" s="16">
        <f t="shared" si="107"/>
        <v>27611</v>
      </c>
      <c r="AA292" s="16">
        <f t="shared" si="107"/>
        <v>141101</v>
      </c>
      <c r="AB292" s="16">
        <f t="shared" si="107"/>
        <v>179728</v>
      </c>
      <c r="AC292" s="16">
        <f t="shared" si="107"/>
        <v>1473895</v>
      </c>
      <c r="AD292" s="16">
        <f t="shared" si="107"/>
        <v>11269</v>
      </c>
      <c r="AE292" s="16">
        <f t="shared" si="107"/>
        <v>94793</v>
      </c>
      <c r="AF292" s="16">
        <f t="shared" si="107"/>
        <v>2000</v>
      </c>
      <c r="AG292" s="16">
        <f t="shared" si="107"/>
        <v>4892</v>
      </c>
      <c r="AH292" s="16">
        <f t="shared" si="107"/>
        <v>26687</v>
      </c>
      <c r="AI292" s="16">
        <f t="shared" si="107"/>
        <v>103422</v>
      </c>
      <c r="AJ292" s="16">
        <f t="shared" si="107"/>
        <v>29058363</v>
      </c>
      <c r="AK292" s="16">
        <f t="shared" si="107"/>
        <v>29058363</v>
      </c>
      <c r="AL292" s="16">
        <f t="shared" si="107"/>
        <v>8257786</v>
      </c>
      <c r="AM292" s="16">
        <f t="shared" si="107"/>
        <v>1243339</v>
      </c>
      <c r="AN292" s="16">
        <f t="shared" si="107"/>
        <v>14920638</v>
      </c>
      <c r="AO292" s="16">
        <f t="shared" si="107"/>
        <v>1954961</v>
      </c>
      <c r="AP292" s="16">
        <f t="shared" si="107"/>
        <v>508086</v>
      </c>
      <c r="AQ292" s="16">
        <f t="shared" si="107"/>
        <v>159122</v>
      </c>
      <c r="AR292" s="16">
        <f t="shared" si="107"/>
        <v>1983046</v>
      </c>
      <c r="AS292" s="16">
        <f t="shared" si="107"/>
        <v>31385</v>
      </c>
      <c r="AT292" s="16">
        <f t="shared" si="107"/>
        <v>10148628</v>
      </c>
      <c r="AU292" s="16">
        <f t="shared" si="107"/>
        <v>6158993</v>
      </c>
      <c r="AV292" s="16">
        <f t="shared" si="107"/>
        <v>0</v>
      </c>
      <c r="AW292" s="16">
        <f t="shared" si="107"/>
        <v>0</v>
      </c>
      <c r="AX292" s="16">
        <f t="shared" si="107"/>
        <v>1050795</v>
      </c>
      <c r="AY292" s="16">
        <f t="shared" si="107"/>
        <v>1061</v>
      </c>
      <c r="AZ292" s="16">
        <f t="shared" si="107"/>
        <v>2585</v>
      </c>
    </row>
    <row r="293" spans="1:52" s="12" customFormat="1" ht="12.75">
      <c r="A293" s="1"/>
      <c r="B293" s="1"/>
      <c r="C293" s="14" t="s">
        <v>153</v>
      </c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</row>
    <row r="294" spans="1:52" s="12" customFormat="1" ht="12.75">
      <c r="A294" s="1">
        <f>A290+1</f>
        <v>188</v>
      </c>
      <c r="B294" s="1">
        <v>732</v>
      </c>
      <c r="C294" s="14" t="s">
        <v>206</v>
      </c>
      <c r="D294" s="15">
        <f t="shared" ref="D294:E297" si="108">F294+P294</f>
        <v>0</v>
      </c>
      <c r="E294" s="15">
        <f t="shared" si="108"/>
        <v>0</v>
      </c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>
        <f t="shared" ref="X294:Y297" si="109">Z294+AB294+AD294</f>
        <v>0</v>
      </c>
      <c r="Y294" s="15">
        <f t="shared" si="109"/>
        <v>0</v>
      </c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>
        <f>AK294+AV294</f>
        <v>0</v>
      </c>
      <c r="AK294" s="15">
        <f>AL294+AM294+AN294+AO294+AP294+AQ294+AR294+AS294</f>
        <v>0</v>
      </c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</row>
    <row r="295" spans="1:52" s="12" customFormat="1" ht="12.75">
      <c r="A295" s="1">
        <f>A294+1</f>
        <v>189</v>
      </c>
      <c r="B295" s="1">
        <v>763</v>
      </c>
      <c r="C295" s="14" t="s">
        <v>207</v>
      </c>
      <c r="D295" s="15">
        <f t="shared" si="108"/>
        <v>0</v>
      </c>
      <c r="E295" s="15">
        <f t="shared" si="108"/>
        <v>0</v>
      </c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>
        <f t="shared" si="109"/>
        <v>0</v>
      </c>
      <c r="Y295" s="15">
        <f t="shared" si="109"/>
        <v>0</v>
      </c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>
        <f>AK295+AV295</f>
        <v>0</v>
      </c>
      <c r="AK295" s="15">
        <f>AL295+AM295+AN295+AO295+AP295+AQ295+AR295+AS295</f>
        <v>0</v>
      </c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</row>
    <row r="296" spans="1:52" s="12" customFormat="1" ht="12.75">
      <c r="A296" s="1">
        <f>A295+1</f>
        <v>190</v>
      </c>
      <c r="B296" s="1">
        <v>774</v>
      </c>
      <c r="C296" s="14" t="s">
        <v>208</v>
      </c>
      <c r="D296" s="15">
        <f t="shared" si="108"/>
        <v>0</v>
      </c>
      <c r="E296" s="15">
        <f t="shared" si="108"/>
        <v>0</v>
      </c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>
        <f t="shared" si="109"/>
        <v>0</v>
      </c>
      <c r="Y296" s="15">
        <f t="shared" si="109"/>
        <v>0</v>
      </c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>
        <f>AK296+AV296</f>
        <v>0</v>
      </c>
      <c r="AK296" s="15">
        <f>AL296+AM296+AN296+AO296+AP296+AQ296+AR296+AS296</f>
        <v>0</v>
      </c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</row>
    <row r="297" spans="1:52" s="12" customFormat="1" ht="38.25">
      <c r="A297" s="1">
        <f>A296+1</f>
        <v>191</v>
      </c>
      <c r="B297" s="1">
        <v>743</v>
      </c>
      <c r="C297" s="14" t="s">
        <v>209</v>
      </c>
      <c r="D297" s="15">
        <f t="shared" si="108"/>
        <v>0</v>
      </c>
      <c r="E297" s="15">
        <f t="shared" si="108"/>
        <v>0</v>
      </c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>
        <f t="shared" si="109"/>
        <v>0</v>
      </c>
      <c r="Y297" s="15">
        <f t="shared" si="109"/>
        <v>0</v>
      </c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>
        <f>AK297+AV297</f>
        <v>0</v>
      </c>
      <c r="AK297" s="15">
        <f>AL297+AM297+AN297+AO297+AP297+AQ297+AR297+AS297</f>
        <v>0</v>
      </c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</row>
    <row r="298" spans="1:52" s="12" customFormat="1" ht="12.75">
      <c r="A298" s="1"/>
      <c r="B298" s="1"/>
      <c r="C298" s="14" t="s">
        <v>154</v>
      </c>
      <c r="D298" s="15">
        <f>SUM(D294:D297)</f>
        <v>0</v>
      </c>
      <c r="E298" s="15">
        <f t="shared" ref="E298:AZ298" si="110">SUM(E294:E297)</f>
        <v>0</v>
      </c>
      <c r="F298" s="15">
        <f t="shared" si="110"/>
        <v>0</v>
      </c>
      <c r="G298" s="15">
        <f t="shared" si="110"/>
        <v>0</v>
      </c>
      <c r="H298" s="15">
        <f t="shared" si="110"/>
        <v>0</v>
      </c>
      <c r="I298" s="15">
        <f t="shared" si="110"/>
        <v>0</v>
      </c>
      <c r="J298" s="15">
        <f t="shared" si="110"/>
        <v>0</v>
      </c>
      <c r="K298" s="15">
        <f t="shared" si="110"/>
        <v>0</v>
      </c>
      <c r="L298" s="15">
        <f t="shared" si="110"/>
        <v>0</v>
      </c>
      <c r="M298" s="15">
        <f t="shared" si="110"/>
        <v>0</v>
      </c>
      <c r="N298" s="15">
        <f t="shared" si="110"/>
        <v>0</v>
      </c>
      <c r="O298" s="15">
        <f t="shared" si="110"/>
        <v>0</v>
      </c>
      <c r="P298" s="15">
        <f t="shared" si="110"/>
        <v>0</v>
      </c>
      <c r="Q298" s="15">
        <f t="shared" si="110"/>
        <v>0</v>
      </c>
      <c r="R298" s="15">
        <f t="shared" si="110"/>
        <v>0</v>
      </c>
      <c r="S298" s="15">
        <f t="shared" si="110"/>
        <v>0</v>
      </c>
      <c r="T298" s="15">
        <f t="shared" si="110"/>
        <v>0</v>
      </c>
      <c r="U298" s="15">
        <f t="shared" si="110"/>
        <v>0</v>
      </c>
      <c r="V298" s="15">
        <f t="shared" si="110"/>
        <v>0</v>
      </c>
      <c r="W298" s="15">
        <f t="shared" si="110"/>
        <v>0</v>
      </c>
      <c r="X298" s="15">
        <f t="shared" si="110"/>
        <v>0</v>
      </c>
      <c r="Y298" s="15">
        <f t="shared" si="110"/>
        <v>0</v>
      </c>
      <c r="Z298" s="15">
        <f t="shared" si="110"/>
        <v>0</v>
      </c>
      <c r="AA298" s="15">
        <f t="shared" si="110"/>
        <v>0</v>
      </c>
      <c r="AB298" s="15">
        <f t="shared" si="110"/>
        <v>0</v>
      </c>
      <c r="AC298" s="15">
        <f t="shared" si="110"/>
        <v>0</v>
      </c>
      <c r="AD298" s="15">
        <f t="shared" si="110"/>
        <v>0</v>
      </c>
      <c r="AE298" s="15">
        <f t="shared" si="110"/>
        <v>0</v>
      </c>
      <c r="AF298" s="15">
        <f t="shared" si="110"/>
        <v>0</v>
      </c>
      <c r="AG298" s="15">
        <f t="shared" si="110"/>
        <v>0</v>
      </c>
      <c r="AH298" s="15">
        <f t="shared" si="110"/>
        <v>0</v>
      </c>
      <c r="AI298" s="15">
        <f t="shared" si="110"/>
        <v>0</v>
      </c>
      <c r="AJ298" s="15">
        <f t="shared" si="110"/>
        <v>0</v>
      </c>
      <c r="AK298" s="15">
        <f t="shared" si="110"/>
        <v>0</v>
      </c>
      <c r="AL298" s="15">
        <f t="shared" si="110"/>
        <v>0</v>
      </c>
      <c r="AM298" s="15">
        <f t="shared" si="110"/>
        <v>0</v>
      </c>
      <c r="AN298" s="15">
        <f t="shared" si="110"/>
        <v>0</v>
      </c>
      <c r="AO298" s="15">
        <f t="shared" si="110"/>
        <v>0</v>
      </c>
      <c r="AP298" s="15">
        <f t="shared" si="110"/>
        <v>0</v>
      </c>
      <c r="AQ298" s="15">
        <f t="shared" si="110"/>
        <v>0</v>
      </c>
      <c r="AR298" s="15">
        <f t="shared" si="110"/>
        <v>0</v>
      </c>
      <c r="AS298" s="15">
        <f t="shared" si="110"/>
        <v>0</v>
      </c>
      <c r="AT298" s="15">
        <f t="shared" si="110"/>
        <v>0</v>
      </c>
      <c r="AU298" s="15">
        <f t="shared" si="110"/>
        <v>0</v>
      </c>
      <c r="AV298" s="15">
        <f t="shared" si="110"/>
        <v>0</v>
      </c>
      <c r="AW298" s="15">
        <f t="shared" si="110"/>
        <v>0</v>
      </c>
      <c r="AX298" s="15">
        <f t="shared" si="110"/>
        <v>0</v>
      </c>
      <c r="AY298" s="15">
        <f t="shared" si="110"/>
        <v>0</v>
      </c>
      <c r="AZ298" s="15">
        <f t="shared" si="110"/>
        <v>0</v>
      </c>
    </row>
    <row r="299" spans="1:52" s="12" customFormat="1" ht="12.75">
      <c r="A299" s="1"/>
      <c r="B299" s="1"/>
      <c r="C299" s="14" t="s">
        <v>137</v>
      </c>
      <c r="D299" s="17">
        <f>D292+D298</f>
        <v>604043</v>
      </c>
      <c r="E299" s="17">
        <f t="shared" ref="E299:AZ299" si="111">E292+E298</f>
        <v>5641262</v>
      </c>
      <c r="F299" s="17">
        <f t="shared" si="111"/>
        <v>599529</v>
      </c>
      <c r="G299" s="17">
        <f t="shared" si="111"/>
        <v>5595036</v>
      </c>
      <c r="H299" s="17">
        <f t="shared" si="111"/>
        <v>14530</v>
      </c>
      <c r="I299" s="17">
        <f t="shared" si="111"/>
        <v>152452</v>
      </c>
      <c r="J299" s="17">
        <f t="shared" si="111"/>
        <v>13750</v>
      </c>
      <c r="K299" s="17">
        <f t="shared" si="111"/>
        <v>232284</v>
      </c>
      <c r="L299" s="17">
        <f t="shared" si="111"/>
        <v>3438</v>
      </c>
      <c r="M299" s="17">
        <f t="shared" si="111"/>
        <v>58013</v>
      </c>
      <c r="N299" s="17">
        <f t="shared" si="111"/>
        <v>30353</v>
      </c>
      <c r="O299" s="17">
        <f t="shared" si="111"/>
        <v>278976</v>
      </c>
      <c r="P299" s="17">
        <f t="shared" si="111"/>
        <v>4514</v>
      </c>
      <c r="Q299" s="17">
        <f t="shared" si="111"/>
        <v>46226</v>
      </c>
      <c r="R299" s="17">
        <f t="shared" si="111"/>
        <v>583</v>
      </c>
      <c r="S299" s="17">
        <f t="shared" si="111"/>
        <v>12593</v>
      </c>
      <c r="T299" s="17">
        <f t="shared" si="111"/>
        <v>2608</v>
      </c>
      <c r="U299" s="17">
        <f t="shared" si="111"/>
        <v>25298</v>
      </c>
      <c r="V299" s="17">
        <f t="shared" si="111"/>
        <v>1323</v>
      </c>
      <c r="W299" s="17">
        <f t="shared" si="111"/>
        <v>8335</v>
      </c>
      <c r="X299" s="17">
        <f t="shared" si="111"/>
        <v>218608</v>
      </c>
      <c r="Y299" s="17">
        <f t="shared" si="111"/>
        <v>1709789</v>
      </c>
      <c r="Z299" s="17">
        <f t="shared" si="111"/>
        <v>27611</v>
      </c>
      <c r="AA299" s="17">
        <f t="shared" si="111"/>
        <v>141101</v>
      </c>
      <c r="AB299" s="17">
        <f t="shared" si="111"/>
        <v>179728</v>
      </c>
      <c r="AC299" s="17">
        <f t="shared" si="111"/>
        <v>1473895</v>
      </c>
      <c r="AD299" s="17">
        <f t="shared" si="111"/>
        <v>11269</v>
      </c>
      <c r="AE299" s="17">
        <f t="shared" si="111"/>
        <v>94793</v>
      </c>
      <c r="AF299" s="17">
        <f t="shared" si="111"/>
        <v>2000</v>
      </c>
      <c r="AG299" s="17">
        <f t="shared" si="111"/>
        <v>4892</v>
      </c>
      <c r="AH299" s="17">
        <f t="shared" si="111"/>
        <v>26687</v>
      </c>
      <c r="AI299" s="17">
        <f t="shared" si="111"/>
        <v>103422</v>
      </c>
      <c r="AJ299" s="17">
        <f t="shared" si="111"/>
        <v>29058363</v>
      </c>
      <c r="AK299" s="17">
        <f t="shared" si="111"/>
        <v>29058363</v>
      </c>
      <c r="AL299" s="17">
        <f t="shared" si="111"/>
        <v>8257786</v>
      </c>
      <c r="AM299" s="17">
        <f t="shared" si="111"/>
        <v>1243339</v>
      </c>
      <c r="AN299" s="17">
        <f t="shared" si="111"/>
        <v>14920638</v>
      </c>
      <c r="AO299" s="17">
        <f t="shared" si="111"/>
        <v>1954961</v>
      </c>
      <c r="AP299" s="17">
        <f t="shared" si="111"/>
        <v>508086</v>
      </c>
      <c r="AQ299" s="17">
        <f t="shared" si="111"/>
        <v>159122</v>
      </c>
      <c r="AR299" s="17">
        <f t="shared" si="111"/>
        <v>1983046</v>
      </c>
      <c r="AS299" s="17">
        <f t="shared" si="111"/>
        <v>31385</v>
      </c>
      <c r="AT299" s="17">
        <f t="shared" si="111"/>
        <v>10148628</v>
      </c>
      <c r="AU299" s="17">
        <f t="shared" si="111"/>
        <v>6158993</v>
      </c>
      <c r="AV299" s="17">
        <f t="shared" si="111"/>
        <v>0</v>
      </c>
      <c r="AW299" s="17">
        <f t="shared" si="111"/>
        <v>0</v>
      </c>
      <c r="AX299" s="17">
        <f t="shared" si="111"/>
        <v>1050795</v>
      </c>
      <c r="AY299" s="17">
        <f t="shared" si="111"/>
        <v>1061</v>
      </c>
      <c r="AZ299" s="17">
        <f t="shared" si="111"/>
        <v>2585</v>
      </c>
    </row>
    <row r="300" spans="1:52" ht="38.25">
      <c r="A300" s="1"/>
      <c r="B300" s="1"/>
      <c r="C300" s="14" t="s">
        <v>379</v>
      </c>
      <c r="D300" s="16">
        <v>19682</v>
      </c>
      <c r="E300" s="16">
        <v>152840</v>
      </c>
      <c r="F300" s="16">
        <v>19682</v>
      </c>
      <c r="G300" s="16">
        <v>152840</v>
      </c>
      <c r="H300" s="16">
        <v>1672</v>
      </c>
      <c r="I300" s="16">
        <v>9312</v>
      </c>
      <c r="J300" s="16">
        <v>450</v>
      </c>
      <c r="K300" s="16">
        <v>5976</v>
      </c>
      <c r="L300" s="16">
        <v>20</v>
      </c>
      <c r="M300" s="16">
        <v>234</v>
      </c>
      <c r="N300" s="16">
        <v>484</v>
      </c>
      <c r="O300" s="16">
        <v>5464</v>
      </c>
      <c r="P300" s="16"/>
      <c r="Q300" s="16"/>
      <c r="R300" s="16"/>
      <c r="S300" s="16"/>
      <c r="T300" s="16"/>
      <c r="U300" s="16"/>
      <c r="V300" s="16"/>
      <c r="W300" s="16"/>
      <c r="X300" s="16">
        <v>1486</v>
      </c>
      <c r="Y300" s="16">
        <v>11732</v>
      </c>
      <c r="Z300" s="16"/>
      <c r="AA300" s="16"/>
      <c r="AB300" s="16"/>
      <c r="AC300" s="16"/>
      <c r="AD300" s="16"/>
      <c r="AE300" s="16"/>
      <c r="AF300" s="16">
        <v>2</v>
      </c>
      <c r="AG300" s="16">
        <v>34</v>
      </c>
      <c r="AH300" s="16">
        <v>116</v>
      </c>
      <c r="AI300" s="16">
        <v>696</v>
      </c>
      <c r="AJ300" s="16">
        <v>243040</v>
      </c>
      <c r="AK300" s="16">
        <v>243040</v>
      </c>
      <c r="AL300" s="16">
        <v>55408</v>
      </c>
      <c r="AM300" s="16"/>
      <c r="AN300" s="16">
        <v>186028</v>
      </c>
      <c r="AO300" s="16">
        <v>1604</v>
      </c>
      <c r="AP300" s="16"/>
      <c r="AQ300" s="16"/>
      <c r="AR300" s="16"/>
      <c r="AS300" s="16"/>
      <c r="AT300" s="16"/>
      <c r="AU300" s="16">
        <v>124348</v>
      </c>
      <c r="AV300" s="16"/>
      <c r="AW300" s="16"/>
      <c r="AX300" s="16">
        <v>14178</v>
      </c>
      <c r="AY300" s="16"/>
      <c r="AZ300" s="16"/>
    </row>
    <row r="301" spans="1:52">
      <c r="A301" s="1"/>
      <c r="B301" s="1"/>
      <c r="C301" s="14" t="s">
        <v>137</v>
      </c>
      <c r="D301" s="17">
        <f>D299+D300</f>
        <v>623725</v>
      </c>
      <c r="E301" s="17">
        <f t="shared" ref="E301:AZ301" si="112">E299+E300</f>
        <v>5794102</v>
      </c>
      <c r="F301" s="17">
        <f t="shared" si="112"/>
        <v>619211</v>
      </c>
      <c r="G301" s="17">
        <f t="shared" si="112"/>
        <v>5747876</v>
      </c>
      <c r="H301" s="17">
        <f t="shared" si="112"/>
        <v>16202</v>
      </c>
      <c r="I301" s="17">
        <f t="shared" si="112"/>
        <v>161764</v>
      </c>
      <c r="J301" s="17">
        <f t="shared" si="112"/>
        <v>14200</v>
      </c>
      <c r="K301" s="17">
        <f t="shared" si="112"/>
        <v>238260</v>
      </c>
      <c r="L301" s="17">
        <f t="shared" si="112"/>
        <v>3458</v>
      </c>
      <c r="M301" s="17">
        <f t="shared" si="112"/>
        <v>58247</v>
      </c>
      <c r="N301" s="17">
        <f t="shared" si="112"/>
        <v>30837</v>
      </c>
      <c r="O301" s="17">
        <f t="shared" si="112"/>
        <v>284440</v>
      </c>
      <c r="P301" s="17">
        <f t="shared" si="112"/>
        <v>4514</v>
      </c>
      <c r="Q301" s="17">
        <f t="shared" si="112"/>
        <v>46226</v>
      </c>
      <c r="R301" s="17">
        <f t="shared" si="112"/>
        <v>583</v>
      </c>
      <c r="S301" s="17">
        <f t="shared" si="112"/>
        <v>12593</v>
      </c>
      <c r="T301" s="17">
        <f t="shared" si="112"/>
        <v>2608</v>
      </c>
      <c r="U301" s="17">
        <f t="shared" si="112"/>
        <v>25298</v>
      </c>
      <c r="V301" s="17">
        <f t="shared" si="112"/>
        <v>1323</v>
      </c>
      <c r="W301" s="17">
        <f t="shared" si="112"/>
        <v>8335</v>
      </c>
      <c r="X301" s="17">
        <f t="shared" si="112"/>
        <v>220094</v>
      </c>
      <c r="Y301" s="17">
        <f t="shared" si="112"/>
        <v>1721521</v>
      </c>
      <c r="Z301" s="17">
        <f t="shared" si="112"/>
        <v>27611</v>
      </c>
      <c r="AA301" s="17">
        <f t="shared" si="112"/>
        <v>141101</v>
      </c>
      <c r="AB301" s="17">
        <f t="shared" si="112"/>
        <v>179728</v>
      </c>
      <c r="AC301" s="17">
        <f t="shared" si="112"/>
        <v>1473895</v>
      </c>
      <c r="AD301" s="17">
        <f t="shared" si="112"/>
        <v>11269</v>
      </c>
      <c r="AE301" s="17">
        <f t="shared" si="112"/>
        <v>94793</v>
      </c>
      <c r="AF301" s="17">
        <f t="shared" si="112"/>
        <v>2002</v>
      </c>
      <c r="AG301" s="17">
        <f t="shared" si="112"/>
        <v>4926</v>
      </c>
      <c r="AH301" s="17">
        <f t="shared" si="112"/>
        <v>26803</v>
      </c>
      <c r="AI301" s="17">
        <f t="shared" si="112"/>
        <v>104118</v>
      </c>
      <c r="AJ301" s="17">
        <f t="shared" si="112"/>
        <v>29301403</v>
      </c>
      <c r="AK301" s="17">
        <f t="shared" si="112"/>
        <v>29301403</v>
      </c>
      <c r="AL301" s="17">
        <f t="shared" si="112"/>
        <v>8313194</v>
      </c>
      <c r="AM301" s="17">
        <f t="shared" si="112"/>
        <v>1243339</v>
      </c>
      <c r="AN301" s="17">
        <f t="shared" si="112"/>
        <v>15106666</v>
      </c>
      <c r="AO301" s="17">
        <f t="shared" si="112"/>
        <v>1956565</v>
      </c>
      <c r="AP301" s="17">
        <f t="shared" si="112"/>
        <v>508086</v>
      </c>
      <c r="AQ301" s="17">
        <f t="shared" si="112"/>
        <v>159122</v>
      </c>
      <c r="AR301" s="17">
        <f t="shared" si="112"/>
        <v>1983046</v>
      </c>
      <c r="AS301" s="17">
        <f t="shared" si="112"/>
        <v>31385</v>
      </c>
      <c r="AT301" s="17">
        <f t="shared" si="112"/>
        <v>10148628</v>
      </c>
      <c r="AU301" s="17">
        <f t="shared" si="112"/>
        <v>6283341</v>
      </c>
      <c r="AV301" s="17">
        <f t="shared" si="112"/>
        <v>0</v>
      </c>
      <c r="AW301" s="17">
        <f t="shared" si="112"/>
        <v>0</v>
      </c>
      <c r="AX301" s="17">
        <f t="shared" si="112"/>
        <v>1064973</v>
      </c>
      <c r="AY301" s="17">
        <f t="shared" si="112"/>
        <v>1061</v>
      </c>
      <c r="AZ301" s="17">
        <f t="shared" si="112"/>
        <v>2585</v>
      </c>
    </row>
  </sheetData>
  <mergeCells count="44">
    <mergeCell ref="A3:W3"/>
    <mergeCell ref="A4:W4"/>
    <mergeCell ref="D6:AQ6"/>
    <mergeCell ref="R9:S10"/>
    <mergeCell ref="T9:U10"/>
    <mergeCell ref="V9:W10"/>
    <mergeCell ref="X8:Y10"/>
    <mergeCell ref="D8:E10"/>
    <mergeCell ref="F8:G10"/>
    <mergeCell ref="P8:Q10"/>
    <mergeCell ref="R8:W8"/>
    <mergeCell ref="J9:K10"/>
    <mergeCell ref="L9:M10"/>
    <mergeCell ref="N9:O10"/>
    <mergeCell ref="AK8:AU8"/>
    <mergeCell ref="AH8:AI10"/>
    <mergeCell ref="AJ8:AJ11"/>
    <mergeCell ref="AV8:AW8"/>
    <mergeCell ref="AV9:AV11"/>
    <mergeCell ref="B7:B11"/>
    <mergeCell ref="C7:C11"/>
    <mergeCell ref="H8:O8"/>
    <mergeCell ref="H9:I10"/>
    <mergeCell ref="AW9:AW11"/>
    <mergeCell ref="AK9:AK11"/>
    <mergeCell ref="AT9:AT11"/>
    <mergeCell ref="AU9:AU11"/>
    <mergeCell ref="AL10:AO10"/>
    <mergeCell ref="A5:C5"/>
    <mergeCell ref="A7:A11"/>
    <mergeCell ref="D2:AZ2"/>
    <mergeCell ref="AX7:AZ7"/>
    <mergeCell ref="D7:W7"/>
    <mergeCell ref="AD8:AE10"/>
    <mergeCell ref="AL9:AS9"/>
    <mergeCell ref="AZ8:AZ11"/>
    <mergeCell ref="Z8:AA10"/>
    <mergeCell ref="AB8:AC10"/>
    <mergeCell ref="AF8:AG10"/>
    <mergeCell ref="AP10:AS10"/>
    <mergeCell ref="AX8:AX11"/>
    <mergeCell ref="X7:AI7"/>
    <mergeCell ref="AJ7:AW7"/>
    <mergeCell ref="AY8:AY11"/>
  </mergeCells>
  <pageMargins left="0.15748031496062992" right="0.23622047244094491" top="0.31496062992125984" bottom="0.31496062992125984" header="0.15748031496062992" footer="0.19685039370078741"/>
  <pageSetup paperSize="9" scale="49" fitToWidth="7" fitToHeight="18" orientation="landscape" r:id="rId1"/>
  <rowBreaks count="2" manualBreakCount="2">
    <brk id="142" max="51" man="1"/>
    <brk id="209" max="16383" man="1"/>
  </rowBreaks>
  <colBreaks count="2" manualBreakCount="2">
    <brk id="23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D296"/>
  <sheetViews>
    <sheetView workbookViewId="0">
      <selection activeCell="D9" sqref="D9"/>
    </sheetView>
  </sheetViews>
  <sheetFormatPr defaultRowHeight="15"/>
  <cols>
    <col min="1" max="1" width="4.5703125" style="24" customWidth="1"/>
    <col min="2" max="2" width="4.28515625" style="24" customWidth="1"/>
    <col min="3" max="3" width="6.7109375" style="24" customWidth="1"/>
    <col min="4" max="4" width="45.7109375" style="24" customWidth="1"/>
    <col min="5" max="5" width="11.85546875" style="24" customWidth="1"/>
    <col min="6" max="6" width="12.42578125" style="24" customWidth="1"/>
    <col min="7" max="11" width="9.140625" style="24"/>
    <col min="12" max="12" width="10" style="24" customWidth="1"/>
    <col min="13" max="14" width="9.140625" style="24"/>
    <col min="15" max="15" width="11.7109375" style="24" customWidth="1"/>
    <col min="16" max="16" width="11" style="24" customWidth="1"/>
    <col min="17" max="17" width="10.7109375" style="24" customWidth="1"/>
    <col min="18" max="18" width="10.85546875" style="24" customWidth="1"/>
    <col min="19" max="19" width="12.7109375" style="24" customWidth="1"/>
    <col min="20" max="20" width="11" style="24" customWidth="1"/>
    <col min="21" max="21" width="12.140625" style="24" customWidth="1"/>
    <col min="22" max="22" width="10.7109375" style="24" customWidth="1"/>
    <col min="23" max="24" width="10" style="24" bestFit="1" customWidth="1"/>
    <col min="25" max="26" width="12.85546875" style="24" bestFit="1" customWidth="1"/>
    <col min="27" max="27" width="11.5703125" style="24" bestFit="1" customWidth="1"/>
    <col min="28" max="28" width="11.7109375" style="24" bestFit="1" customWidth="1"/>
    <col min="29" max="29" width="10.5703125" style="24" customWidth="1"/>
    <col min="30" max="16384" width="9.140625" style="24"/>
  </cols>
  <sheetData>
    <row r="1" spans="1:30" s="19" customFormat="1" ht="15.95" customHeight="1">
      <c r="A1" s="54" t="s">
        <v>378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20"/>
      <c r="V1" s="20"/>
      <c r="W1" s="20"/>
      <c r="X1" s="20"/>
      <c r="Y1" s="20"/>
      <c r="Z1" s="20"/>
      <c r="AA1" s="20"/>
      <c r="AB1" s="20"/>
    </row>
    <row r="2" spans="1:30" s="19" customFormat="1" ht="16.5" hidden="1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0"/>
      <c r="V2" s="20"/>
      <c r="W2" s="20"/>
      <c r="X2" s="20"/>
      <c r="Y2" s="20"/>
      <c r="Z2" s="20"/>
      <c r="AA2" s="20"/>
      <c r="AB2" s="20"/>
    </row>
    <row r="3" spans="1:30" s="19" customFormat="1" ht="15.95" hidden="1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18"/>
      <c r="V3" s="18"/>
      <c r="W3" s="18"/>
      <c r="X3" s="18"/>
      <c r="Y3" s="18"/>
      <c r="Z3" s="18"/>
      <c r="AA3" s="23"/>
      <c r="AB3" s="23"/>
    </row>
    <row r="4" spans="1:30" ht="15" customHeight="1">
      <c r="A4" s="32" t="s">
        <v>348</v>
      </c>
      <c r="B4" s="55" t="s">
        <v>217</v>
      </c>
      <c r="C4" s="55" t="s">
        <v>0</v>
      </c>
      <c r="D4" s="32" t="s">
        <v>1</v>
      </c>
      <c r="E4" s="58" t="s">
        <v>349</v>
      </c>
      <c r="F4" s="59"/>
      <c r="G4" s="58" t="s">
        <v>350</v>
      </c>
      <c r="H4" s="59"/>
      <c r="I4" s="65" t="s">
        <v>351</v>
      </c>
      <c r="J4" s="66"/>
      <c r="K4" s="66"/>
      <c r="L4" s="66"/>
      <c r="M4" s="66"/>
      <c r="N4" s="67"/>
      <c r="O4" s="58" t="s">
        <v>352</v>
      </c>
      <c r="P4" s="59"/>
      <c r="Q4" s="58" t="s">
        <v>353</v>
      </c>
      <c r="R4" s="59"/>
      <c r="S4" s="65" t="s">
        <v>351</v>
      </c>
      <c r="T4" s="66"/>
      <c r="U4" s="66"/>
      <c r="V4" s="67"/>
      <c r="W4" s="62" t="s">
        <v>354</v>
      </c>
      <c r="X4" s="62" t="s">
        <v>355</v>
      </c>
      <c r="Y4" s="62" t="s">
        <v>356</v>
      </c>
      <c r="Z4" s="62" t="s">
        <v>357</v>
      </c>
      <c r="AA4" s="62" t="s">
        <v>358</v>
      </c>
      <c r="AB4" s="62" t="s">
        <v>359</v>
      </c>
      <c r="AC4" s="62" t="s">
        <v>360</v>
      </c>
      <c r="AD4" s="62" t="s">
        <v>361</v>
      </c>
    </row>
    <row r="5" spans="1:30" ht="55.5" customHeight="1">
      <c r="A5" s="33"/>
      <c r="B5" s="56"/>
      <c r="C5" s="56"/>
      <c r="D5" s="33"/>
      <c r="E5" s="60"/>
      <c r="F5" s="61"/>
      <c r="G5" s="60"/>
      <c r="H5" s="61"/>
      <c r="I5" s="68" t="s">
        <v>362</v>
      </c>
      <c r="J5" s="69"/>
      <c r="K5" s="68" t="s">
        <v>363</v>
      </c>
      <c r="L5" s="69"/>
      <c r="M5" s="68" t="s">
        <v>364</v>
      </c>
      <c r="N5" s="69"/>
      <c r="O5" s="60"/>
      <c r="P5" s="61"/>
      <c r="Q5" s="60"/>
      <c r="R5" s="61"/>
      <c r="S5" s="68" t="s">
        <v>365</v>
      </c>
      <c r="T5" s="69"/>
      <c r="U5" s="68" t="s">
        <v>366</v>
      </c>
      <c r="V5" s="69"/>
      <c r="W5" s="63"/>
      <c r="X5" s="63"/>
      <c r="Y5" s="63"/>
      <c r="Z5" s="63"/>
      <c r="AA5" s="63"/>
      <c r="AB5" s="63"/>
      <c r="AC5" s="63"/>
      <c r="AD5" s="63"/>
    </row>
    <row r="6" spans="1:30" ht="98.25" customHeight="1">
      <c r="A6" s="34"/>
      <c r="B6" s="57"/>
      <c r="C6" s="57"/>
      <c r="D6" s="34"/>
      <c r="E6" s="25" t="s">
        <v>367</v>
      </c>
      <c r="F6" s="25" t="s">
        <v>368</v>
      </c>
      <c r="G6" s="25" t="s">
        <v>369</v>
      </c>
      <c r="H6" s="25" t="s">
        <v>370</v>
      </c>
      <c r="I6" s="25" t="s">
        <v>371</v>
      </c>
      <c r="J6" s="25" t="s">
        <v>372</v>
      </c>
      <c r="K6" s="25" t="s">
        <v>371</v>
      </c>
      <c r="L6" s="25" t="s">
        <v>372</v>
      </c>
      <c r="M6" s="25" t="s">
        <v>371</v>
      </c>
      <c r="N6" s="25" t="s">
        <v>372</v>
      </c>
      <c r="O6" s="25" t="s">
        <v>373</v>
      </c>
      <c r="P6" s="25" t="s">
        <v>374</v>
      </c>
      <c r="Q6" s="25" t="s">
        <v>375</v>
      </c>
      <c r="R6" s="25" t="s">
        <v>376</v>
      </c>
      <c r="S6" s="25" t="s">
        <v>377</v>
      </c>
      <c r="T6" s="25" t="s">
        <v>372</v>
      </c>
      <c r="U6" s="25" t="s">
        <v>377</v>
      </c>
      <c r="V6" s="25" t="s">
        <v>372</v>
      </c>
      <c r="W6" s="64"/>
      <c r="X6" s="64"/>
      <c r="Y6" s="64"/>
      <c r="Z6" s="64"/>
      <c r="AA6" s="64"/>
      <c r="AB6" s="64"/>
      <c r="AC6" s="64"/>
      <c r="AD6" s="64"/>
    </row>
    <row r="7" spans="1:30">
      <c r="A7" s="11">
        <v>1</v>
      </c>
      <c r="B7" s="11">
        <v>2</v>
      </c>
      <c r="C7" s="11">
        <v>3</v>
      </c>
      <c r="D7" s="11">
        <f t="shared" ref="D7:AD7" si="0">C7+1</f>
        <v>4</v>
      </c>
      <c r="E7" s="11">
        <f t="shared" si="0"/>
        <v>5</v>
      </c>
      <c r="F7" s="11">
        <f t="shared" si="0"/>
        <v>6</v>
      </c>
      <c r="G7" s="11">
        <f t="shared" si="0"/>
        <v>7</v>
      </c>
      <c r="H7" s="11">
        <f t="shared" si="0"/>
        <v>8</v>
      </c>
      <c r="I7" s="11">
        <f t="shared" si="0"/>
        <v>9</v>
      </c>
      <c r="J7" s="11">
        <f t="shared" si="0"/>
        <v>10</v>
      </c>
      <c r="K7" s="11">
        <f t="shared" si="0"/>
        <v>11</v>
      </c>
      <c r="L7" s="11">
        <f t="shared" si="0"/>
        <v>12</v>
      </c>
      <c r="M7" s="11">
        <f t="shared" si="0"/>
        <v>13</v>
      </c>
      <c r="N7" s="11">
        <f t="shared" si="0"/>
        <v>14</v>
      </c>
      <c r="O7" s="11">
        <f t="shared" si="0"/>
        <v>15</v>
      </c>
      <c r="P7" s="11">
        <f t="shared" si="0"/>
        <v>16</v>
      </c>
      <c r="Q7" s="11">
        <f t="shared" si="0"/>
        <v>17</v>
      </c>
      <c r="R7" s="11">
        <f t="shared" si="0"/>
        <v>18</v>
      </c>
      <c r="S7" s="11">
        <f t="shared" si="0"/>
        <v>19</v>
      </c>
      <c r="T7" s="11">
        <f t="shared" si="0"/>
        <v>20</v>
      </c>
      <c r="U7" s="11">
        <f t="shared" si="0"/>
        <v>21</v>
      </c>
      <c r="V7" s="11">
        <f t="shared" si="0"/>
        <v>22</v>
      </c>
      <c r="W7" s="11">
        <f t="shared" si="0"/>
        <v>23</v>
      </c>
      <c r="X7" s="11">
        <f t="shared" si="0"/>
        <v>24</v>
      </c>
      <c r="Y7" s="11">
        <f t="shared" si="0"/>
        <v>25</v>
      </c>
      <c r="Z7" s="11">
        <f t="shared" si="0"/>
        <v>26</v>
      </c>
      <c r="AA7" s="11">
        <f t="shared" si="0"/>
        <v>27</v>
      </c>
      <c r="AB7" s="11">
        <f t="shared" si="0"/>
        <v>28</v>
      </c>
      <c r="AC7" s="11">
        <f t="shared" si="0"/>
        <v>29</v>
      </c>
      <c r="AD7" s="11">
        <f t="shared" si="0"/>
        <v>30</v>
      </c>
    </row>
    <row r="8" spans="1:30">
      <c r="A8" s="2"/>
      <c r="B8" s="2"/>
      <c r="C8" s="2" t="s">
        <v>28</v>
      </c>
      <c r="D8" s="26" t="s">
        <v>29</v>
      </c>
      <c r="E8" s="1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 spans="1:30">
      <c r="A9" s="2"/>
      <c r="B9" s="2"/>
      <c r="C9" s="2"/>
      <c r="D9" s="27" t="s">
        <v>30</v>
      </c>
      <c r="E9" s="13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0" ht="15" customHeight="1">
      <c r="A10" s="2">
        <v>1</v>
      </c>
      <c r="B10" s="2">
        <v>2</v>
      </c>
      <c r="C10" s="2">
        <v>242</v>
      </c>
      <c r="D10" s="28" t="s">
        <v>237</v>
      </c>
      <c r="E10" s="16">
        <f>G10+O10</f>
        <v>11747</v>
      </c>
      <c r="F10" s="17">
        <f>H10+P10</f>
        <v>11747</v>
      </c>
      <c r="G10" s="17">
        <f>I10+K10+M10</f>
        <v>8892</v>
      </c>
      <c r="H10" s="17">
        <f>J10+L10+N10</f>
        <v>8892</v>
      </c>
      <c r="I10" s="17">
        <v>8869</v>
      </c>
      <c r="J10" s="17">
        <v>8869</v>
      </c>
      <c r="K10" s="17">
        <v>23</v>
      </c>
      <c r="L10" s="17">
        <v>23</v>
      </c>
      <c r="M10" s="17">
        <v>0</v>
      </c>
      <c r="N10" s="17">
        <v>0</v>
      </c>
      <c r="O10" s="17">
        <v>2855</v>
      </c>
      <c r="P10" s="17">
        <v>2855</v>
      </c>
      <c r="Q10" s="17">
        <f>S10+U10</f>
        <v>11057</v>
      </c>
      <c r="R10" s="17">
        <f>T10+V10</f>
        <v>6050</v>
      </c>
      <c r="S10" s="17">
        <v>3425</v>
      </c>
      <c r="T10" s="17">
        <v>3425</v>
      </c>
      <c r="U10" s="17">
        <v>7632</v>
      </c>
      <c r="V10" s="17">
        <v>2625</v>
      </c>
      <c r="W10" s="17">
        <v>0</v>
      </c>
      <c r="X10" s="17">
        <v>0</v>
      </c>
      <c r="Y10" s="17">
        <v>0</v>
      </c>
      <c r="Z10" s="17">
        <v>0</v>
      </c>
      <c r="AA10" s="17">
        <v>375</v>
      </c>
      <c r="AB10" s="17">
        <v>485</v>
      </c>
      <c r="AC10" s="17">
        <v>0</v>
      </c>
      <c r="AD10" s="17">
        <v>126739</v>
      </c>
    </row>
    <row r="11" spans="1:30" ht="15" customHeight="1">
      <c r="A11" s="2">
        <f t="shared" ref="A11:A16" si="1">A10+1</f>
        <v>2</v>
      </c>
      <c r="B11" s="2">
        <v>1</v>
      </c>
      <c r="C11" s="2">
        <v>241</v>
      </c>
      <c r="D11" s="28" t="s">
        <v>238</v>
      </c>
      <c r="E11" s="16">
        <f t="shared" ref="E11:F16" si="2">G11+O11</f>
        <v>0</v>
      </c>
      <c r="F11" s="17">
        <f t="shared" si="2"/>
        <v>0</v>
      </c>
      <c r="G11" s="17">
        <f t="shared" ref="G11:H16" si="3">I11+K11+M11</f>
        <v>0</v>
      </c>
      <c r="H11" s="17">
        <f t="shared" si="3"/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f t="shared" ref="Q11:R16" si="4">S11+U11</f>
        <v>0</v>
      </c>
      <c r="R11" s="17">
        <f t="shared" si="4"/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</row>
    <row r="12" spans="1:30" ht="15" customHeight="1">
      <c r="A12" s="2">
        <f t="shared" si="1"/>
        <v>3</v>
      </c>
      <c r="B12" s="2">
        <v>1</v>
      </c>
      <c r="C12" s="2">
        <v>244</v>
      </c>
      <c r="D12" s="28" t="s">
        <v>239</v>
      </c>
      <c r="E12" s="16">
        <f t="shared" si="2"/>
        <v>0</v>
      </c>
      <c r="F12" s="17">
        <f t="shared" si="2"/>
        <v>0</v>
      </c>
      <c r="G12" s="17">
        <f t="shared" si="3"/>
        <v>0</v>
      </c>
      <c r="H12" s="17">
        <f t="shared" si="3"/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f t="shared" si="4"/>
        <v>0</v>
      </c>
      <c r="R12" s="17">
        <f t="shared" si="4"/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</row>
    <row r="13" spans="1:30" ht="15" customHeight="1">
      <c r="A13" s="2">
        <f t="shared" si="1"/>
        <v>4</v>
      </c>
      <c r="B13" s="2">
        <v>1</v>
      </c>
      <c r="C13" s="2">
        <v>243</v>
      </c>
      <c r="D13" s="28" t="s">
        <v>240</v>
      </c>
      <c r="E13" s="16">
        <f t="shared" si="2"/>
        <v>0</v>
      </c>
      <c r="F13" s="17">
        <f t="shared" si="2"/>
        <v>0</v>
      </c>
      <c r="G13" s="17">
        <f t="shared" si="3"/>
        <v>0</v>
      </c>
      <c r="H13" s="17">
        <f t="shared" si="3"/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f t="shared" si="4"/>
        <v>0</v>
      </c>
      <c r="R13" s="17">
        <f t="shared" si="4"/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</row>
    <row r="14" spans="1:30" ht="15" customHeight="1">
      <c r="A14" s="2">
        <f t="shared" si="1"/>
        <v>5</v>
      </c>
      <c r="B14" s="2">
        <v>1</v>
      </c>
      <c r="C14" s="2">
        <v>537</v>
      </c>
      <c r="D14" s="28" t="s">
        <v>241</v>
      </c>
      <c r="E14" s="16">
        <f t="shared" si="2"/>
        <v>0</v>
      </c>
      <c r="F14" s="17">
        <f t="shared" si="2"/>
        <v>0</v>
      </c>
      <c r="G14" s="17">
        <f t="shared" si="3"/>
        <v>0</v>
      </c>
      <c r="H14" s="17">
        <f t="shared" si="3"/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f t="shared" si="4"/>
        <v>0</v>
      </c>
      <c r="R14" s="17">
        <f t="shared" si="4"/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</row>
    <row r="15" spans="1:30" ht="15" customHeight="1">
      <c r="A15" s="2">
        <f t="shared" si="1"/>
        <v>6</v>
      </c>
      <c r="B15" s="2">
        <v>1</v>
      </c>
      <c r="C15" s="2">
        <v>408</v>
      </c>
      <c r="D15" s="28" t="s">
        <v>242</v>
      </c>
      <c r="E15" s="16">
        <f t="shared" si="2"/>
        <v>0</v>
      </c>
      <c r="F15" s="17">
        <f t="shared" si="2"/>
        <v>0</v>
      </c>
      <c r="G15" s="17">
        <f t="shared" si="3"/>
        <v>0</v>
      </c>
      <c r="H15" s="17">
        <f t="shared" si="3"/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f t="shared" si="4"/>
        <v>0</v>
      </c>
      <c r="R15" s="17">
        <f t="shared" si="4"/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</row>
    <row r="16" spans="1:30" ht="15" customHeight="1">
      <c r="A16" s="2">
        <f t="shared" si="1"/>
        <v>7</v>
      </c>
      <c r="B16" s="2"/>
      <c r="C16" s="2">
        <v>775</v>
      </c>
      <c r="D16" s="28" t="s">
        <v>243</v>
      </c>
      <c r="E16" s="16">
        <f t="shared" si="2"/>
        <v>0</v>
      </c>
      <c r="F16" s="17">
        <f t="shared" si="2"/>
        <v>0</v>
      </c>
      <c r="G16" s="17">
        <f t="shared" si="3"/>
        <v>0</v>
      </c>
      <c r="H16" s="17">
        <f t="shared" si="3"/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f t="shared" si="4"/>
        <v>0</v>
      </c>
      <c r="R16" s="17">
        <f t="shared" si="4"/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</row>
    <row r="17" spans="1:30" ht="15" customHeight="1">
      <c r="A17" s="2"/>
      <c r="B17" s="2"/>
      <c r="C17" s="2"/>
      <c r="D17" s="28" t="s">
        <v>31</v>
      </c>
      <c r="E17" s="16">
        <f>SUM(E10:E16)</f>
        <v>11747</v>
      </c>
      <c r="F17" s="16">
        <f t="shared" ref="F17:AD17" si="5">SUM(F10:F16)</f>
        <v>11747</v>
      </c>
      <c r="G17" s="16">
        <f t="shared" si="5"/>
        <v>8892</v>
      </c>
      <c r="H17" s="16">
        <f t="shared" si="5"/>
        <v>8892</v>
      </c>
      <c r="I17" s="16">
        <f t="shared" si="5"/>
        <v>8869</v>
      </c>
      <c r="J17" s="16">
        <f t="shared" si="5"/>
        <v>8869</v>
      </c>
      <c r="K17" s="16">
        <f t="shared" si="5"/>
        <v>23</v>
      </c>
      <c r="L17" s="16">
        <f t="shared" si="5"/>
        <v>23</v>
      </c>
      <c r="M17" s="16">
        <f t="shared" si="5"/>
        <v>0</v>
      </c>
      <c r="N17" s="16">
        <f t="shared" si="5"/>
        <v>0</v>
      </c>
      <c r="O17" s="16">
        <f t="shared" si="5"/>
        <v>2855</v>
      </c>
      <c r="P17" s="16">
        <f t="shared" si="5"/>
        <v>2855</v>
      </c>
      <c r="Q17" s="16">
        <f t="shared" si="5"/>
        <v>11057</v>
      </c>
      <c r="R17" s="16">
        <f t="shared" si="5"/>
        <v>6050</v>
      </c>
      <c r="S17" s="16">
        <f t="shared" si="5"/>
        <v>3425</v>
      </c>
      <c r="T17" s="16">
        <f t="shared" si="5"/>
        <v>3425</v>
      </c>
      <c r="U17" s="16">
        <f t="shared" si="5"/>
        <v>7632</v>
      </c>
      <c r="V17" s="16">
        <f t="shared" si="5"/>
        <v>2625</v>
      </c>
      <c r="W17" s="16">
        <f t="shared" si="5"/>
        <v>0</v>
      </c>
      <c r="X17" s="16">
        <f t="shared" si="5"/>
        <v>0</v>
      </c>
      <c r="Y17" s="16">
        <f t="shared" si="5"/>
        <v>0</v>
      </c>
      <c r="Z17" s="16">
        <f t="shared" si="5"/>
        <v>0</v>
      </c>
      <c r="AA17" s="16">
        <f t="shared" si="5"/>
        <v>375</v>
      </c>
      <c r="AB17" s="16">
        <f t="shared" si="5"/>
        <v>485</v>
      </c>
      <c r="AC17" s="16">
        <f t="shared" si="5"/>
        <v>0</v>
      </c>
      <c r="AD17" s="16">
        <f t="shared" si="5"/>
        <v>126739</v>
      </c>
    </row>
    <row r="18" spans="1:30" ht="15" customHeight="1">
      <c r="A18" s="2"/>
      <c r="B18" s="2"/>
      <c r="C18" s="2"/>
      <c r="D18" s="28" t="s">
        <v>32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ht="15" customHeight="1">
      <c r="A19" s="2">
        <f>A16+1</f>
        <v>8</v>
      </c>
      <c r="B19" s="2">
        <v>1</v>
      </c>
      <c r="C19" s="2">
        <v>198</v>
      </c>
      <c r="D19" s="28" t="s">
        <v>244</v>
      </c>
      <c r="E19" s="16">
        <f>G19+O19</f>
        <v>6947</v>
      </c>
      <c r="F19" s="17">
        <f>H19+P19</f>
        <v>6947</v>
      </c>
      <c r="G19" s="17">
        <f>I19+K19+M19</f>
        <v>5234</v>
      </c>
      <c r="H19" s="17">
        <f>J19+L19+N19</f>
        <v>5234</v>
      </c>
      <c r="I19" s="17">
        <v>5221</v>
      </c>
      <c r="J19" s="17">
        <v>5221</v>
      </c>
      <c r="K19" s="17">
        <v>13</v>
      </c>
      <c r="L19" s="17">
        <v>13</v>
      </c>
      <c r="M19" s="17">
        <v>0</v>
      </c>
      <c r="N19" s="17">
        <v>0</v>
      </c>
      <c r="O19" s="17">
        <v>1713</v>
      </c>
      <c r="P19" s="17">
        <v>1713</v>
      </c>
      <c r="Q19" s="17">
        <f>S19+U19</f>
        <v>17376</v>
      </c>
      <c r="R19" s="17">
        <f>T19+V19</f>
        <v>7366</v>
      </c>
      <c r="S19" s="17">
        <v>2105</v>
      </c>
      <c r="T19" s="17">
        <v>2105</v>
      </c>
      <c r="U19" s="17">
        <v>15271</v>
      </c>
      <c r="V19" s="17">
        <v>5261</v>
      </c>
      <c r="W19" s="17">
        <v>1200</v>
      </c>
      <c r="X19" s="17">
        <v>0</v>
      </c>
      <c r="Y19" s="17">
        <v>0</v>
      </c>
      <c r="Z19" s="17">
        <v>0</v>
      </c>
      <c r="AA19" s="17">
        <v>500</v>
      </c>
      <c r="AB19" s="17">
        <v>600</v>
      </c>
      <c r="AC19" s="17">
        <v>0</v>
      </c>
      <c r="AD19" s="17">
        <v>96496</v>
      </c>
    </row>
    <row r="20" spans="1:30" ht="15" customHeight="1">
      <c r="A20" s="2">
        <f>A19+1</f>
        <v>9</v>
      </c>
      <c r="B20" s="2">
        <v>1</v>
      </c>
      <c r="C20" s="2">
        <v>203</v>
      </c>
      <c r="D20" s="28" t="s">
        <v>245</v>
      </c>
      <c r="E20" s="16">
        <f>G20+O20</f>
        <v>0</v>
      </c>
      <c r="F20" s="17">
        <f>H20+P20</f>
        <v>0</v>
      </c>
      <c r="G20" s="17">
        <f>I20+K20+M20</f>
        <v>0</v>
      </c>
      <c r="H20" s="17">
        <f>J20+L20+N20</f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f>S20+U20</f>
        <v>0</v>
      </c>
      <c r="R20" s="17">
        <f>T20+V20</f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</row>
    <row r="21" spans="1:30" ht="15" customHeight="1">
      <c r="A21" s="2"/>
      <c r="B21" s="2"/>
      <c r="C21" s="2"/>
      <c r="D21" s="28" t="s">
        <v>33</v>
      </c>
      <c r="E21" s="15">
        <f>SUM(E19:E20)</f>
        <v>6947</v>
      </c>
      <c r="F21" s="15">
        <f t="shared" ref="F21:AD21" si="6">SUM(F19:F20)</f>
        <v>6947</v>
      </c>
      <c r="G21" s="15">
        <f t="shared" si="6"/>
        <v>5234</v>
      </c>
      <c r="H21" s="15">
        <f t="shared" si="6"/>
        <v>5234</v>
      </c>
      <c r="I21" s="15">
        <f t="shared" si="6"/>
        <v>5221</v>
      </c>
      <c r="J21" s="15">
        <f t="shared" si="6"/>
        <v>5221</v>
      </c>
      <c r="K21" s="15">
        <f t="shared" si="6"/>
        <v>13</v>
      </c>
      <c r="L21" s="15">
        <f t="shared" si="6"/>
        <v>13</v>
      </c>
      <c r="M21" s="15">
        <f t="shared" si="6"/>
        <v>0</v>
      </c>
      <c r="N21" s="15">
        <f t="shared" si="6"/>
        <v>0</v>
      </c>
      <c r="O21" s="15">
        <f t="shared" si="6"/>
        <v>1713</v>
      </c>
      <c r="P21" s="15">
        <f t="shared" si="6"/>
        <v>1713</v>
      </c>
      <c r="Q21" s="15">
        <f t="shared" si="6"/>
        <v>17376</v>
      </c>
      <c r="R21" s="15">
        <f t="shared" si="6"/>
        <v>7366</v>
      </c>
      <c r="S21" s="15">
        <f t="shared" si="6"/>
        <v>2105</v>
      </c>
      <c r="T21" s="15">
        <f t="shared" si="6"/>
        <v>2105</v>
      </c>
      <c r="U21" s="15">
        <f t="shared" si="6"/>
        <v>15271</v>
      </c>
      <c r="V21" s="15">
        <f t="shared" si="6"/>
        <v>5261</v>
      </c>
      <c r="W21" s="15">
        <f t="shared" si="6"/>
        <v>1200</v>
      </c>
      <c r="X21" s="15">
        <f t="shared" si="6"/>
        <v>0</v>
      </c>
      <c r="Y21" s="15">
        <f t="shared" si="6"/>
        <v>0</v>
      </c>
      <c r="Z21" s="15">
        <f t="shared" si="6"/>
        <v>0</v>
      </c>
      <c r="AA21" s="15">
        <f t="shared" si="6"/>
        <v>500</v>
      </c>
      <c r="AB21" s="15">
        <f t="shared" si="6"/>
        <v>600</v>
      </c>
      <c r="AC21" s="15">
        <f t="shared" si="6"/>
        <v>0</v>
      </c>
      <c r="AD21" s="15">
        <f t="shared" si="6"/>
        <v>96496</v>
      </c>
    </row>
    <row r="22" spans="1:30" ht="15" customHeight="1">
      <c r="A22" s="2"/>
      <c r="B22" s="2"/>
      <c r="C22" s="2"/>
      <c r="D22" s="28" t="s">
        <v>34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0" ht="15" customHeight="1">
      <c r="A23" s="2">
        <f>A20+1</f>
        <v>10</v>
      </c>
      <c r="B23" s="2">
        <v>2</v>
      </c>
      <c r="C23" s="2">
        <v>205</v>
      </c>
      <c r="D23" s="28" t="s">
        <v>246</v>
      </c>
      <c r="E23" s="16">
        <f>G23+O23</f>
        <v>9012</v>
      </c>
      <c r="F23" s="17">
        <f>H23+P23</f>
        <v>9012</v>
      </c>
      <c r="G23" s="17">
        <f>I23+K23+M23</f>
        <v>7205</v>
      </c>
      <c r="H23" s="17">
        <f>J23+L23+N23</f>
        <v>7205</v>
      </c>
      <c r="I23" s="17">
        <v>7162</v>
      </c>
      <c r="J23" s="17">
        <v>7162</v>
      </c>
      <c r="K23" s="17">
        <v>43</v>
      </c>
      <c r="L23" s="17">
        <v>43</v>
      </c>
      <c r="M23" s="17">
        <v>0</v>
      </c>
      <c r="N23" s="17">
        <v>0</v>
      </c>
      <c r="O23" s="17">
        <v>1807</v>
      </c>
      <c r="P23" s="17">
        <v>1807</v>
      </c>
      <c r="Q23" s="17">
        <f>S23+U23</f>
        <v>29427</v>
      </c>
      <c r="R23" s="17">
        <f>T23+V23</f>
        <v>12056</v>
      </c>
      <c r="S23" s="17">
        <v>2924</v>
      </c>
      <c r="T23" s="17">
        <v>2924</v>
      </c>
      <c r="U23" s="17">
        <v>26503</v>
      </c>
      <c r="V23" s="17">
        <v>9132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93605</v>
      </c>
    </row>
    <row r="24" spans="1:30" ht="15" customHeight="1">
      <c r="A24" s="2"/>
      <c r="B24" s="2"/>
      <c r="C24" s="2"/>
      <c r="D24" s="28" t="s">
        <v>35</v>
      </c>
      <c r="E24" s="15">
        <f>SUM(E23)</f>
        <v>9012</v>
      </c>
      <c r="F24" s="15">
        <f t="shared" ref="F24:AD24" si="7">SUM(F23)</f>
        <v>9012</v>
      </c>
      <c r="G24" s="15">
        <f t="shared" si="7"/>
        <v>7205</v>
      </c>
      <c r="H24" s="15">
        <f t="shared" si="7"/>
        <v>7205</v>
      </c>
      <c r="I24" s="15">
        <f t="shared" si="7"/>
        <v>7162</v>
      </c>
      <c r="J24" s="15">
        <f t="shared" si="7"/>
        <v>7162</v>
      </c>
      <c r="K24" s="15">
        <f t="shared" si="7"/>
        <v>43</v>
      </c>
      <c r="L24" s="15">
        <f t="shared" si="7"/>
        <v>43</v>
      </c>
      <c r="M24" s="15">
        <f t="shared" si="7"/>
        <v>0</v>
      </c>
      <c r="N24" s="15">
        <f t="shared" si="7"/>
        <v>0</v>
      </c>
      <c r="O24" s="15">
        <f t="shared" si="7"/>
        <v>1807</v>
      </c>
      <c r="P24" s="15">
        <f t="shared" si="7"/>
        <v>1807</v>
      </c>
      <c r="Q24" s="15">
        <f t="shared" si="7"/>
        <v>29427</v>
      </c>
      <c r="R24" s="15">
        <f t="shared" si="7"/>
        <v>12056</v>
      </c>
      <c r="S24" s="15">
        <f t="shared" si="7"/>
        <v>2924</v>
      </c>
      <c r="T24" s="15">
        <f t="shared" si="7"/>
        <v>2924</v>
      </c>
      <c r="U24" s="15">
        <f t="shared" si="7"/>
        <v>26503</v>
      </c>
      <c r="V24" s="15">
        <f t="shared" si="7"/>
        <v>9132</v>
      </c>
      <c r="W24" s="15">
        <f t="shared" si="7"/>
        <v>0</v>
      </c>
      <c r="X24" s="15">
        <f t="shared" si="7"/>
        <v>0</v>
      </c>
      <c r="Y24" s="15">
        <f t="shared" si="7"/>
        <v>0</v>
      </c>
      <c r="Z24" s="15">
        <f t="shared" si="7"/>
        <v>0</v>
      </c>
      <c r="AA24" s="15">
        <f t="shared" si="7"/>
        <v>0</v>
      </c>
      <c r="AB24" s="15">
        <f t="shared" si="7"/>
        <v>0</v>
      </c>
      <c r="AC24" s="15">
        <f t="shared" si="7"/>
        <v>0</v>
      </c>
      <c r="AD24" s="15">
        <f t="shared" si="7"/>
        <v>93605</v>
      </c>
    </row>
    <row r="25" spans="1:30" ht="15" customHeight="1">
      <c r="A25" s="2"/>
      <c r="B25" s="2"/>
      <c r="C25" s="2"/>
      <c r="D25" s="28" t="s">
        <v>36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1:30" ht="15" customHeight="1">
      <c r="A26" s="2">
        <f>A23+1</f>
        <v>11</v>
      </c>
      <c r="B26" s="2">
        <v>1</v>
      </c>
      <c r="C26" s="2">
        <v>134</v>
      </c>
      <c r="D26" s="28" t="s">
        <v>189</v>
      </c>
      <c r="E26" s="16">
        <f t="shared" ref="E26:F36" si="8">G26+O26</f>
        <v>0</v>
      </c>
      <c r="F26" s="17">
        <f t="shared" si="8"/>
        <v>0</v>
      </c>
      <c r="G26" s="17">
        <f t="shared" ref="G26:H36" si="9">I26+K26+M26</f>
        <v>0</v>
      </c>
      <c r="H26" s="17">
        <f t="shared" si="9"/>
        <v>0</v>
      </c>
      <c r="I26" s="17"/>
      <c r="J26" s="17"/>
      <c r="K26" s="17"/>
      <c r="L26" s="17"/>
      <c r="M26" s="17"/>
      <c r="N26" s="17"/>
      <c r="O26" s="17"/>
      <c r="P26" s="17"/>
      <c r="Q26" s="17">
        <f t="shared" ref="Q26:R36" si="10">S26+U26</f>
        <v>0</v>
      </c>
      <c r="R26" s="17">
        <f t="shared" si="10"/>
        <v>0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</row>
    <row r="27" spans="1:30" ht="15" customHeight="1">
      <c r="A27" s="2">
        <f>A26+1</f>
        <v>12</v>
      </c>
      <c r="B27" s="2">
        <v>1</v>
      </c>
      <c r="C27" s="2">
        <v>135</v>
      </c>
      <c r="D27" s="28" t="s">
        <v>190</v>
      </c>
      <c r="E27" s="16">
        <f t="shared" si="8"/>
        <v>0</v>
      </c>
      <c r="F27" s="17">
        <f t="shared" si="8"/>
        <v>0</v>
      </c>
      <c r="G27" s="17">
        <f t="shared" si="9"/>
        <v>0</v>
      </c>
      <c r="H27" s="17">
        <f t="shared" si="9"/>
        <v>0</v>
      </c>
      <c r="I27" s="17"/>
      <c r="J27" s="17"/>
      <c r="K27" s="17"/>
      <c r="L27" s="17"/>
      <c r="M27" s="17"/>
      <c r="N27" s="17"/>
      <c r="O27" s="17"/>
      <c r="P27" s="17"/>
      <c r="Q27" s="17">
        <f t="shared" si="10"/>
        <v>0</v>
      </c>
      <c r="R27" s="17">
        <f t="shared" si="10"/>
        <v>0</v>
      </c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</row>
    <row r="28" spans="1:30" ht="15" customHeight="1">
      <c r="A28" s="2">
        <f t="shared" ref="A28:A36" si="11">A27+1</f>
        <v>13</v>
      </c>
      <c r="B28" s="2">
        <v>2</v>
      </c>
      <c r="C28" s="2">
        <v>136</v>
      </c>
      <c r="D28" s="28" t="s">
        <v>247</v>
      </c>
      <c r="E28" s="16">
        <f t="shared" si="8"/>
        <v>28973</v>
      </c>
      <c r="F28" s="17">
        <f t="shared" si="8"/>
        <v>28973</v>
      </c>
      <c r="G28" s="17">
        <f t="shared" si="9"/>
        <v>22021</v>
      </c>
      <c r="H28" s="17">
        <f t="shared" si="9"/>
        <v>22021</v>
      </c>
      <c r="I28" s="17">
        <v>21939</v>
      </c>
      <c r="J28" s="17">
        <v>21939</v>
      </c>
      <c r="K28" s="17">
        <v>82</v>
      </c>
      <c r="L28" s="17">
        <v>82</v>
      </c>
      <c r="M28" s="17">
        <v>0</v>
      </c>
      <c r="N28" s="17">
        <v>0</v>
      </c>
      <c r="O28" s="17">
        <v>6952</v>
      </c>
      <c r="P28" s="17">
        <v>6952</v>
      </c>
      <c r="Q28" s="17">
        <f t="shared" si="10"/>
        <v>9443</v>
      </c>
      <c r="R28" s="17">
        <f t="shared" si="10"/>
        <v>8971</v>
      </c>
      <c r="S28" s="17">
        <v>8723</v>
      </c>
      <c r="T28" s="17">
        <v>8723</v>
      </c>
      <c r="U28" s="17">
        <v>720</v>
      </c>
      <c r="V28" s="17">
        <v>248</v>
      </c>
      <c r="W28" s="17">
        <v>0</v>
      </c>
      <c r="X28" s="17">
        <v>0</v>
      </c>
      <c r="Y28" s="17">
        <v>0</v>
      </c>
      <c r="Z28" s="17">
        <v>0</v>
      </c>
      <c r="AA28" s="17">
        <v>1440</v>
      </c>
      <c r="AB28" s="17">
        <v>1600</v>
      </c>
      <c r="AC28" s="17">
        <v>0</v>
      </c>
      <c r="AD28" s="17">
        <v>252615</v>
      </c>
    </row>
    <row r="29" spans="1:30" ht="15" customHeight="1">
      <c r="A29" s="2">
        <f t="shared" si="11"/>
        <v>14</v>
      </c>
      <c r="B29" s="2">
        <v>2</v>
      </c>
      <c r="C29" s="2">
        <v>455</v>
      </c>
      <c r="D29" s="28" t="s">
        <v>191</v>
      </c>
      <c r="E29" s="16">
        <f t="shared" si="8"/>
        <v>0</v>
      </c>
      <c r="F29" s="17">
        <f t="shared" si="8"/>
        <v>0</v>
      </c>
      <c r="G29" s="17">
        <f t="shared" si="9"/>
        <v>0</v>
      </c>
      <c r="H29" s="17">
        <f t="shared" si="9"/>
        <v>0</v>
      </c>
      <c r="I29" s="17"/>
      <c r="J29" s="17"/>
      <c r="K29" s="17"/>
      <c r="L29" s="17"/>
      <c r="M29" s="17"/>
      <c r="N29" s="17"/>
      <c r="O29" s="17"/>
      <c r="P29" s="17"/>
      <c r="Q29" s="17">
        <f t="shared" si="10"/>
        <v>0</v>
      </c>
      <c r="R29" s="17">
        <f t="shared" si="10"/>
        <v>0</v>
      </c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</row>
    <row r="30" spans="1:30" ht="15" customHeight="1">
      <c r="A30" s="2">
        <f>A29+1</f>
        <v>15</v>
      </c>
      <c r="B30" s="2">
        <v>2</v>
      </c>
      <c r="C30" s="2">
        <v>140</v>
      </c>
      <c r="D30" s="28" t="s">
        <v>248</v>
      </c>
      <c r="E30" s="16">
        <f t="shared" si="8"/>
        <v>569</v>
      </c>
      <c r="F30" s="17">
        <f t="shared" si="8"/>
        <v>569</v>
      </c>
      <c r="G30" s="17">
        <f t="shared" si="9"/>
        <v>569</v>
      </c>
      <c r="H30" s="17">
        <f t="shared" si="9"/>
        <v>569</v>
      </c>
      <c r="I30" s="17">
        <v>0</v>
      </c>
      <c r="J30" s="17">
        <v>0</v>
      </c>
      <c r="K30" s="17">
        <v>0</v>
      </c>
      <c r="L30" s="17">
        <v>0</v>
      </c>
      <c r="M30" s="17">
        <v>569</v>
      </c>
      <c r="N30" s="17">
        <v>569</v>
      </c>
      <c r="O30" s="17">
        <v>0</v>
      </c>
      <c r="P30" s="17">
        <v>0</v>
      </c>
      <c r="Q30" s="17">
        <f t="shared" si="10"/>
        <v>101821</v>
      </c>
      <c r="R30" s="17">
        <f t="shared" si="10"/>
        <v>35088</v>
      </c>
      <c r="S30" s="17">
        <v>0</v>
      </c>
      <c r="T30" s="17">
        <v>0</v>
      </c>
      <c r="U30" s="17">
        <v>101821</v>
      </c>
      <c r="V30" s="17">
        <v>35088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118818</v>
      </c>
    </row>
    <row r="31" spans="1:30" ht="15" customHeight="1">
      <c r="A31" s="2">
        <f t="shared" si="11"/>
        <v>16</v>
      </c>
      <c r="B31" s="2">
        <v>2</v>
      </c>
      <c r="C31" s="2">
        <v>142</v>
      </c>
      <c r="D31" s="28" t="s">
        <v>192</v>
      </c>
      <c r="E31" s="16">
        <f t="shared" si="8"/>
        <v>0</v>
      </c>
      <c r="F31" s="17">
        <f t="shared" si="8"/>
        <v>0</v>
      </c>
      <c r="G31" s="17">
        <f t="shared" si="9"/>
        <v>0</v>
      </c>
      <c r="H31" s="17">
        <f t="shared" si="9"/>
        <v>0</v>
      </c>
      <c r="I31" s="17"/>
      <c r="J31" s="17"/>
      <c r="K31" s="17"/>
      <c r="L31" s="17"/>
      <c r="M31" s="17"/>
      <c r="N31" s="17"/>
      <c r="O31" s="17"/>
      <c r="P31" s="17"/>
      <c r="Q31" s="17">
        <f t="shared" si="10"/>
        <v>0</v>
      </c>
      <c r="R31" s="17">
        <f t="shared" si="10"/>
        <v>0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spans="1:30" ht="15" customHeight="1">
      <c r="A32" s="2">
        <f t="shared" si="11"/>
        <v>17</v>
      </c>
      <c r="B32" s="2">
        <v>1</v>
      </c>
      <c r="C32" s="2">
        <v>552</v>
      </c>
      <c r="D32" s="28" t="s">
        <v>249</v>
      </c>
      <c r="E32" s="16">
        <f t="shared" si="8"/>
        <v>0</v>
      </c>
      <c r="F32" s="17">
        <f t="shared" si="8"/>
        <v>0</v>
      </c>
      <c r="G32" s="17">
        <f t="shared" si="9"/>
        <v>0</v>
      </c>
      <c r="H32" s="17">
        <f t="shared" si="9"/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f t="shared" si="10"/>
        <v>0</v>
      </c>
      <c r="R32" s="17">
        <f t="shared" si="10"/>
        <v>0</v>
      </c>
      <c r="S32" s="17">
        <v>0</v>
      </c>
      <c r="T32" s="17">
        <v>0</v>
      </c>
      <c r="U32" s="17">
        <v>0</v>
      </c>
      <c r="V32" s="17">
        <v>0</v>
      </c>
      <c r="W32" s="17">
        <v>6268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</row>
    <row r="33" spans="1:30" ht="15" customHeight="1">
      <c r="A33" s="2">
        <f t="shared" si="11"/>
        <v>18</v>
      </c>
      <c r="B33" s="2">
        <v>1</v>
      </c>
      <c r="C33" s="2">
        <v>674</v>
      </c>
      <c r="D33" s="28" t="s">
        <v>250</v>
      </c>
      <c r="E33" s="16">
        <f t="shared" si="8"/>
        <v>0</v>
      </c>
      <c r="F33" s="17">
        <f t="shared" si="8"/>
        <v>0</v>
      </c>
      <c r="G33" s="17">
        <f t="shared" si="9"/>
        <v>0</v>
      </c>
      <c r="H33" s="17">
        <f t="shared" si="9"/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f t="shared" si="10"/>
        <v>0</v>
      </c>
      <c r="R33" s="17">
        <f t="shared" si="10"/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</row>
    <row r="34" spans="1:30" ht="15" customHeight="1">
      <c r="A34" s="2">
        <f t="shared" si="11"/>
        <v>19</v>
      </c>
      <c r="B34" s="2">
        <v>1</v>
      </c>
      <c r="C34" s="2">
        <v>438</v>
      </c>
      <c r="D34" s="28" t="s">
        <v>251</v>
      </c>
      <c r="E34" s="16">
        <f t="shared" si="8"/>
        <v>5059</v>
      </c>
      <c r="F34" s="17">
        <f t="shared" si="8"/>
        <v>5059</v>
      </c>
      <c r="G34" s="17">
        <f t="shared" si="9"/>
        <v>3792</v>
      </c>
      <c r="H34" s="17">
        <f t="shared" si="9"/>
        <v>3792</v>
      </c>
      <c r="I34" s="17">
        <v>3792</v>
      </c>
      <c r="J34" s="17">
        <v>3792</v>
      </c>
      <c r="K34" s="17">
        <v>0</v>
      </c>
      <c r="L34" s="17">
        <v>0</v>
      </c>
      <c r="M34" s="17">
        <v>0</v>
      </c>
      <c r="N34" s="17">
        <v>0</v>
      </c>
      <c r="O34" s="17">
        <v>1267</v>
      </c>
      <c r="P34" s="17">
        <v>1267</v>
      </c>
      <c r="Q34" s="17">
        <f t="shared" si="10"/>
        <v>1586</v>
      </c>
      <c r="R34" s="17">
        <f t="shared" si="10"/>
        <v>1586</v>
      </c>
      <c r="S34" s="17">
        <v>1586</v>
      </c>
      <c r="T34" s="17">
        <v>1586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33960</v>
      </c>
    </row>
    <row r="35" spans="1:30" ht="15" customHeight="1">
      <c r="A35" s="2">
        <f t="shared" si="11"/>
        <v>20</v>
      </c>
      <c r="B35" s="2">
        <v>0</v>
      </c>
      <c r="C35" s="2">
        <v>719</v>
      </c>
      <c r="D35" s="28" t="s">
        <v>37</v>
      </c>
      <c r="E35" s="16">
        <f t="shared" si="8"/>
        <v>0</v>
      </c>
      <c r="F35" s="17">
        <f t="shared" si="8"/>
        <v>0</v>
      </c>
      <c r="G35" s="17">
        <f t="shared" si="9"/>
        <v>0</v>
      </c>
      <c r="H35" s="17">
        <f t="shared" si="9"/>
        <v>0</v>
      </c>
      <c r="I35" s="17"/>
      <c r="J35" s="17"/>
      <c r="K35" s="17"/>
      <c r="L35" s="17"/>
      <c r="M35" s="17"/>
      <c r="N35" s="17"/>
      <c r="O35" s="17"/>
      <c r="P35" s="17"/>
      <c r="Q35" s="17">
        <f t="shared" si="10"/>
        <v>0</v>
      </c>
      <c r="R35" s="17">
        <f t="shared" si="10"/>
        <v>0</v>
      </c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</row>
    <row r="36" spans="1:30" ht="15" customHeight="1">
      <c r="A36" s="2">
        <f t="shared" si="11"/>
        <v>21</v>
      </c>
      <c r="B36" s="2">
        <v>0</v>
      </c>
      <c r="C36" s="2">
        <v>761</v>
      </c>
      <c r="D36" s="28" t="s">
        <v>139</v>
      </c>
      <c r="E36" s="16">
        <f t="shared" si="8"/>
        <v>0</v>
      </c>
      <c r="F36" s="17">
        <f t="shared" si="8"/>
        <v>0</v>
      </c>
      <c r="G36" s="17">
        <f t="shared" si="9"/>
        <v>0</v>
      </c>
      <c r="H36" s="17">
        <f t="shared" si="9"/>
        <v>0</v>
      </c>
      <c r="I36" s="17"/>
      <c r="J36" s="17"/>
      <c r="K36" s="17"/>
      <c r="L36" s="17"/>
      <c r="M36" s="17"/>
      <c r="N36" s="17"/>
      <c r="O36" s="17"/>
      <c r="P36" s="17"/>
      <c r="Q36" s="17">
        <f t="shared" si="10"/>
        <v>0</v>
      </c>
      <c r="R36" s="17">
        <f t="shared" si="10"/>
        <v>0</v>
      </c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ht="15" customHeight="1">
      <c r="A37" s="2"/>
      <c r="B37" s="2"/>
      <c r="C37" s="2"/>
      <c r="D37" s="28" t="s">
        <v>38</v>
      </c>
      <c r="E37" s="15">
        <f>SUM(E26:E36)</f>
        <v>34601</v>
      </c>
      <c r="F37" s="15">
        <f t="shared" ref="F37:AD37" si="12">SUM(F26:F36)</f>
        <v>34601</v>
      </c>
      <c r="G37" s="15">
        <f t="shared" si="12"/>
        <v>26382</v>
      </c>
      <c r="H37" s="15">
        <f t="shared" si="12"/>
        <v>26382</v>
      </c>
      <c r="I37" s="15">
        <f t="shared" si="12"/>
        <v>25731</v>
      </c>
      <c r="J37" s="15">
        <f t="shared" si="12"/>
        <v>25731</v>
      </c>
      <c r="K37" s="15">
        <f t="shared" si="12"/>
        <v>82</v>
      </c>
      <c r="L37" s="15">
        <f t="shared" si="12"/>
        <v>82</v>
      </c>
      <c r="M37" s="15">
        <f t="shared" si="12"/>
        <v>569</v>
      </c>
      <c r="N37" s="15">
        <f t="shared" si="12"/>
        <v>569</v>
      </c>
      <c r="O37" s="15">
        <f t="shared" si="12"/>
        <v>8219</v>
      </c>
      <c r="P37" s="15">
        <f t="shared" si="12"/>
        <v>8219</v>
      </c>
      <c r="Q37" s="15">
        <f t="shared" si="12"/>
        <v>112850</v>
      </c>
      <c r="R37" s="15">
        <f t="shared" si="12"/>
        <v>45645</v>
      </c>
      <c r="S37" s="15">
        <f t="shared" si="12"/>
        <v>10309</v>
      </c>
      <c r="T37" s="15">
        <f t="shared" si="12"/>
        <v>10309</v>
      </c>
      <c r="U37" s="15">
        <f t="shared" si="12"/>
        <v>102541</v>
      </c>
      <c r="V37" s="15">
        <f t="shared" si="12"/>
        <v>35336</v>
      </c>
      <c r="W37" s="15">
        <f t="shared" si="12"/>
        <v>6268</v>
      </c>
      <c r="X37" s="15">
        <f t="shared" si="12"/>
        <v>0</v>
      </c>
      <c r="Y37" s="15">
        <f t="shared" si="12"/>
        <v>0</v>
      </c>
      <c r="Z37" s="15">
        <f t="shared" si="12"/>
        <v>0</v>
      </c>
      <c r="AA37" s="15">
        <f t="shared" si="12"/>
        <v>1440</v>
      </c>
      <c r="AB37" s="15">
        <f t="shared" si="12"/>
        <v>1600</v>
      </c>
      <c r="AC37" s="15">
        <f t="shared" si="12"/>
        <v>0</v>
      </c>
      <c r="AD37" s="15">
        <f t="shared" si="12"/>
        <v>405393</v>
      </c>
    </row>
    <row r="38" spans="1:30" ht="15" customHeight="1">
      <c r="A38" s="2"/>
      <c r="B38" s="2"/>
      <c r="C38" s="2"/>
      <c r="D38" s="28" t="s">
        <v>39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1:30" ht="15" customHeight="1">
      <c r="A39" s="2">
        <f>A36+1</f>
        <v>22</v>
      </c>
      <c r="B39" s="2">
        <v>1</v>
      </c>
      <c r="C39" s="2">
        <v>209</v>
      </c>
      <c r="D39" s="28" t="s">
        <v>252</v>
      </c>
      <c r="E39" s="16">
        <f>G39+O39</f>
        <v>2232</v>
      </c>
      <c r="F39" s="17">
        <f>H39+P39</f>
        <v>2232</v>
      </c>
      <c r="G39" s="17">
        <f>I39+K39+M39</f>
        <v>1639</v>
      </c>
      <c r="H39" s="17">
        <f>J39+L39+N39</f>
        <v>1639</v>
      </c>
      <c r="I39" s="17">
        <v>1635</v>
      </c>
      <c r="J39" s="17">
        <v>1635</v>
      </c>
      <c r="K39" s="17">
        <v>4</v>
      </c>
      <c r="L39" s="17">
        <v>4</v>
      </c>
      <c r="M39" s="17">
        <v>0</v>
      </c>
      <c r="N39" s="17">
        <v>0</v>
      </c>
      <c r="O39" s="17">
        <v>593</v>
      </c>
      <c r="P39" s="17">
        <v>593</v>
      </c>
      <c r="Q39" s="17">
        <f>S39+U39</f>
        <v>5964</v>
      </c>
      <c r="R39" s="17">
        <f>T39+V39</f>
        <v>2510</v>
      </c>
      <c r="S39" s="17">
        <v>694</v>
      </c>
      <c r="T39" s="17">
        <v>694</v>
      </c>
      <c r="U39" s="17">
        <v>5270</v>
      </c>
      <c r="V39" s="17">
        <v>1816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34757</v>
      </c>
    </row>
    <row r="40" spans="1:30" ht="15" customHeight="1">
      <c r="A40" s="2"/>
      <c r="B40" s="2"/>
      <c r="C40" s="2"/>
      <c r="D40" s="28" t="s">
        <v>40</v>
      </c>
      <c r="E40" s="15">
        <f>SUM(E39)</f>
        <v>2232</v>
      </c>
      <c r="F40" s="15">
        <f t="shared" ref="F40:AD40" si="13">SUM(F39)</f>
        <v>2232</v>
      </c>
      <c r="G40" s="15">
        <f t="shared" si="13"/>
        <v>1639</v>
      </c>
      <c r="H40" s="15">
        <f t="shared" si="13"/>
        <v>1639</v>
      </c>
      <c r="I40" s="15">
        <f t="shared" si="13"/>
        <v>1635</v>
      </c>
      <c r="J40" s="15">
        <f t="shared" si="13"/>
        <v>1635</v>
      </c>
      <c r="K40" s="15">
        <f t="shared" si="13"/>
        <v>4</v>
      </c>
      <c r="L40" s="15">
        <f t="shared" si="13"/>
        <v>4</v>
      </c>
      <c r="M40" s="15">
        <f t="shared" si="13"/>
        <v>0</v>
      </c>
      <c r="N40" s="15">
        <f t="shared" si="13"/>
        <v>0</v>
      </c>
      <c r="O40" s="15">
        <f t="shared" si="13"/>
        <v>593</v>
      </c>
      <c r="P40" s="15">
        <f t="shared" si="13"/>
        <v>593</v>
      </c>
      <c r="Q40" s="15">
        <f t="shared" si="13"/>
        <v>5964</v>
      </c>
      <c r="R40" s="15">
        <f t="shared" si="13"/>
        <v>2510</v>
      </c>
      <c r="S40" s="15">
        <f t="shared" si="13"/>
        <v>694</v>
      </c>
      <c r="T40" s="15">
        <f t="shared" si="13"/>
        <v>694</v>
      </c>
      <c r="U40" s="15">
        <f t="shared" si="13"/>
        <v>5270</v>
      </c>
      <c r="V40" s="15">
        <f t="shared" si="13"/>
        <v>1816</v>
      </c>
      <c r="W40" s="15">
        <f t="shared" si="13"/>
        <v>0</v>
      </c>
      <c r="X40" s="15">
        <f t="shared" si="13"/>
        <v>0</v>
      </c>
      <c r="Y40" s="15">
        <f t="shared" si="13"/>
        <v>0</v>
      </c>
      <c r="Z40" s="15">
        <f t="shared" si="13"/>
        <v>0</v>
      </c>
      <c r="AA40" s="15">
        <f t="shared" si="13"/>
        <v>0</v>
      </c>
      <c r="AB40" s="15">
        <f t="shared" si="13"/>
        <v>0</v>
      </c>
      <c r="AC40" s="15">
        <f t="shared" si="13"/>
        <v>0</v>
      </c>
      <c r="AD40" s="15">
        <f t="shared" si="13"/>
        <v>34757</v>
      </c>
    </row>
    <row r="41" spans="1:30" ht="15" customHeight="1">
      <c r="A41" s="2"/>
      <c r="B41" s="2"/>
      <c r="C41" s="2"/>
      <c r="D41" s="28" t="s">
        <v>41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</row>
    <row r="42" spans="1:30" ht="15" customHeight="1">
      <c r="A42" s="2">
        <f>A39+1</f>
        <v>23</v>
      </c>
      <c r="B42" s="2">
        <v>2</v>
      </c>
      <c r="C42" s="2">
        <v>264</v>
      </c>
      <c r="D42" s="28" t="s">
        <v>253</v>
      </c>
      <c r="E42" s="16">
        <f>G42+O42</f>
        <v>6241</v>
      </c>
      <c r="F42" s="17">
        <f>H42+P42</f>
        <v>6241</v>
      </c>
      <c r="G42" s="17">
        <f>I42+K42+M42</f>
        <v>4740</v>
      </c>
      <c r="H42" s="17">
        <f>J42+L42+N42</f>
        <v>4740</v>
      </c>
      <c r="I42" s="17">
        <v>4537</v>
      </c>
      <c r="J42" s="17">
        <v>4537</v>
      </c>
      <c r="K42" s="17">
        <v>8</v>
      </c>
      <c r="L42" s="17">
        <v>8</v>
      </c>
      <c r="M42" s="17">
        <v>195</v>
      </c>
      <c r="N42" s="17">
        <v>195</v>
      </c>
      <c r="O42" s="17">
        <v>1501</v>
      </c>
      <c r="P42" s="17">
        <v>1501</v>
      </c>
      <c r="Q42" s="17">
        <f>S42+U42</f>
        <v>22092</v>
      </c>
      <c r="R42" s="17">
        <f>T42+V42</f>
        <v>8844</v>
      </c>
      <c r="S42" s="17">
        <v>1881</v>
      </c>
      <c r="T42" s="17">
        <v>1881</v>
      </c>
      <c r="U42" s="17">
        <v>20211</v>
      </c>
      <c r="V42" s="17">
        <v>6963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60071</v>
      </c>
    </row>
    <row r="43" spans="1:30" ht="15" customHeight="1">
      <c r="A43" s="2">
        <f>A42+1</f>
        <v>24</v>
      </c>
      <c r="B43" s="2">
        <v>1</v>
      </c>
      <c r="C43" s="2">
        <v>441</v>
      </c>
      <c r="D43" s="28" t="s">
        <v>254</v>
      </c>
      <c r="E43" s="16">
        <f>G43+O43</f>
        <v>4667</v>
      </c>
      <c r="F43" s="17">
        <f>H43+P43</f>
        <v>4667</v>
      </c>
      <c r="G43" s="17">
        <f>I43+K43+M43</f>
        <v>3493</v>
      </c>
      <c r="H43" s="17">
        <f>J43+L43+N43</f>
        <v>3493</v>
      </c>
      <c r="I43" s="17">
        <v>3489</v>
      </c>
      <c r="J43" s="17">
        <v>3489</v>
      </c>
      <c r="K43" s="17">
        <v>4</v>
      </c>
      <c r="L43" s="17">
        <v>4</v>
      </c>
      <c r="M43" s="17">
        <v>0</v>
      </c>
      <c r="N43" s="17">
        <v>0</v>
      </c>
      <c r="O43" s="17">
        <v>1174</v>
      </c>
      <c r="P43" s="17">
        <v>1174</v>
      </c>
      <c r="Q43" s="17">
        <f>S43+U43</f>
        <v>1469</v>
      </c>
      <c r="R43" s="17">
        <f>T43+V43</f>
        <v>1469</v>
      </c>
      <c r="S43" s="17">
        <v>1469</v>
      </c>
      <c r="T43" s="17">
        <v>1469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23129</v>
      </c>
    </row>
    <row r="44" spans="1:30" ht="15" customHeight="1">
      <c r="A44" s="2"/>
      <c r="B44" s="2"/>
      <c r="C44" s="2"/>
      <c r="D44" s="28" t="s">
        <v>42</v>
      </c>
      <c r="E44" s="15">
        <f>SUM(E42:E43)</f>
        <v>10908</v>
      </c>
      <c r="F44" s="15">
        <f t="shared" ref="F44:AD44" si="14">SUM(F42:F43)</f>
        <v>10908</v>
      </c>
      <c r="G44" s="15">
        <f t="shared" si="14"/>
        <v>8233</v>
      </c>
      <c r="H44" s="15">
        <f t="shared" si="14"/>
        <v>8233</v>
      </c>
      <c r="I44" s="15">
        <f t="shared" si="14"/>
        <v>8026</v>
      </c>
      <c r="J44" s="15">
        <f t="shared" si="14"/>
        <v>8026</v>
      </c>
      <c r="K44" s="15">
        <f t="shared" si="14"/>
        <v>12</v>
      </c>
      <c r="L44" s="15">
        <f t="shared" si="14"/>
        <v>12</v>
      </c>
      <c r="M44" s="15">
        <f t="shared" si="14"/>
        <v>195</v>
      </c>
      <c r="N44" s="15">
        <f t="shared" si="14"/>
        <v>195</v>
      </c>
      <c r="O44" s="15">
        <f t="shared" si="14"/>
        <v>2675</v>
      </c>
      <c r="P44" s="15">
        <f t="shared" si="14"/>
        <v>2675</v>
      </c>
      <c r="Q44" s="15">
        <f t="shared" si="14"/>
        <v>23561</v>
      </c>
      <c r="R44" s="15">
        <f t="shared" si="14"/>
        <v>10313</v>
      </c>
      <c r="S44" s="15">
        <f t="shared" si="14"/>
        <v>3350</v>
      </c>
      <c r="T44" s="15">
        <f t="shared" si="14"/>
        <v>3350</v>
      </c>
      <c r="U44" s="15">
        <f t="shared" si="14"/>
        <v>20211</v>
      </c>
      <c r="V44" s="15">
        <f t="shared" si="14"/>
        <v>6963</v>
      </c>
      <c r="W44" s="15">
        <f t="shared" si="14"/>
        <v>0</v>
      </c>
      <c r="X44" s="15">
        <f t="shared" si="14"/>
        <v>0</v>
      </c>
      <c r="Y44" s="15">
        <f t="shared" si="14"/>
        <v>0</v>
      </c>
      <c r="Z44" s="15">
        <f t="shared" si="14"/>
        <v>0</v>
      </c>
      <c r="AA44" s="15">
        <f t="shared" si="14"/>
        <v>0</v>
      </c>
      <c r="AB44" s="15">
        <f t="shared" si="14"/>
        <v>0</v>
      </c>
      <c r="AC44" s="15">
        <f t="shared" si="14"/>
        <v>0</v>
      </c>
      <c r="AD44" s="15">
        <f t="shared" si="14"/>
        <v>83200</v>
      </c>
    </row>
    <row r="45" spans="1:30" ht="15" customHeight="1">
      <c r="A45" s="2"/>
      <c r="B45" s="2"/>
      <c r="C45" s="2"/>
      <c r="D45" s="28" t="s">
        <v>43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1:30" ht="15" customHeight="1">
      <c r="A46" s="2">
        <f>A43+1</f>
        <v>25</v>
      </c>
      <c r="B46" s="2">
        <v>1</v>
      </c>
      <c r="C46" s="2">
        <v>447</v>
      </c>
      <c r="D46" s="28" t="s">
        <v>255</v>
      </c>
      <c r="E46" s="16">
        <f>G46+O46</f>
        <v>691</v>
      </c>
      <c r="F46" s="17">
        <f>H46+P46</f>
        <v>691</v>
      </c>
      <c r="G46" s="17">
        <f>I46+K46+M46</f>
        <v>464</v>
      </c>
      <c r="H46" s="17">
        <f>J46+L46+N46</f>
        <v>464</v>
      </c>
      <c r="I46" s="17">
        <v>464</v>
      </c>
      <c r="J46" s="17">
        <v>464</v>
      </c>
      <c r="K46" s="17">
        <v>0</v>
      </c>
      <c r="L46" s="17">
        <v>0</v>
      </c>
      <c r="M46" s="17">
        <v>0</v>
      </c>
      <c r="N46" s="17">
        <v>0</v>
      </c>
      <c r="O46" s="17">
        <v>227</v>
      </c>
      <c r="P46" s="17">
        <v>227</v>
      </c>
      <c r="Q46" s="17">
        <f>S46+U46</f>
        <v>3868</v>
      </c>
      <c r="R46" s="17">
        <f>T46+V46</f>
        <v>1519</v>
      </c>
      <c r="S46" s="17">
        <v>284</v>
      </c>
      <c r="T46" s="17">
        <v>284</v>
      </c>
      <c r="U46" s="17">
        <v>3584</v>
      </c>
      <c r="V46" s="17">
        <v>1235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400</v>
      </c>
    </row>
    <row r="47" spans="1:30" ht="15" customHeight="1">
      <c r="A47" s="2"/>
      <c r="B47" s="2"/>
      <c r="C47" s="2"/>
      <c r="D47" s="28" t="s">
        <v>44</v>
      </c>
      <c r="E47" s="15">
        <f>SUM(E46)</f>
        <v>691</v>
      </c>
      <c r="F47" s="15">
        <f t="shared" ref="F47:AD47" si="15">SUM(F46)</f>
        <v>691</v>
      </c>
      <c r="G47" s="15">
        <f t="shared" si="15"/>
        <v>464</v>
      </c>
      <c r="H47" s="15">
        <f t="shared" si="15"/>
        <v>464</v>
      </c>
      <c r="I47" s="15">
        <f t="shared" si="15"/>
        <v>464</v>
      </c>
      <c r="J47" s="15">
        <f t="shared" si="15"/>
        <v>464</v>
      </c>
      <c r="K47" s="15">
        <f t="shared" si="15"/>
        <v>0</v>
      </c>
      <c r="L47" s="15">
        <f t="shared" si="15"/>
        <v>0</v>
      </c>
      <c r="M47" s="15">
        <f t="shared" si="15"/>
        <v>0</v>
      </c>
      <c r="N47" s="15">
        <f t="shared" si="15"/>
        <v>0</v>
      </c>
      <c r="O47" s="15">
        <f t="shared" si="15"/>
        <v>227</v>
      </c>
      <c r="P47" s="15">
        <f t="shared" si="15"/>
        <v>227</v>
      </c>
      <c r="Q47" s="15">
        <f t="shared" si="15"/>
        <v>3868</v>
      </c>
      <c r="R47" s="15">
        <f t="shared" si="15"/>
        <v>1519</v>
      </c>
      <c r="S47" s="15">
        <f t="shared" si="15"/>
        <v>284</v>
      </c>
      <c r="T47" s="15">
        <f t="shared" si="15"/>
        <v>284</v>
      </c>
      <c r="U47" s="15">
        <f t="shared" si="15"/>
        <v>3584</v>
      </c>
      <c r="V47" s="15">
        <f t="shared" si="15"/>
        <v>1235</v>
      </c>
      <c r="W47" s="15">
        <f t="shared" si="15"/>
        <v>0</v>
      </c>
      <c r="X47" s="15">
        <f t="shared" si="15"/>
        <v>0</v>
      </c>
      <c r="Y47" s="15">
        <f t="shared" si="15"/>
        <v>0</v>
      </c>
      <c r="Z47" s="15">
        <f t="shared" si="15"/>
        <v>0</v>
      </c>
      <c r="AA47" s="15">
        <f t="shared" si="15"/>
        <v>0</v>
      </c>
      <c r="AB47" s="15">
        <f t="shared" si="15"/>
        <v>0</v>
      </c>
      <c r="AC47" s="15">
        <f t="shared" si="15"/>
        <v>0</v>
      </c>
      <c r="AD47" s="15">
        <f t="shared" si="15"/>
        <v>400</v>
      </c>
    </row>
    <row r="48" spans="1:30" ht="15" customHeight="1">
      <c r="A48" s="2"/>
      <c r="B48" s="2"/>
      <c r="C48" s="2"/>
      <c r="D48" s="28" t="s">
        <v>45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1:30" ht="15" customHeight="1">
      <c r="A49" s="2">
        <f>A46+1</f>
        <v>26</v>
      </c>
      <c r="B49" s="2">
        <v>1</v>
      </c>
      <c r="C49" s="2">
        <v>278</v>
      </c>
      <c r="D49" s="28" t="s">
        <v>256</v>
      </c>
      <c r="E49" s="16">
        <f>G49+O49</f>
        <v>5898</v>
      </c>
      <c r="F49" s="17">
        <f>H49+P49</f>
        <v>5898</v>
      </c>
      <c r="G49" s="17">
        <f>I49+K49+M49</f>
        <v>4471</v>
      </c>
      <c r="H49" s="17">
        <f>J49+L49+N49</f>
        <v>4471</v>
      </c>
      <c r="I49" s="17">
        <v>4459</v>
      </c>
      <c r="J49" s="17">
        <v>4459</v>
      </c>
      <c r="K49" s="17">
        <v>12</v>
      </c>
      <c r="L49" s="17">
        <v>12</v>
      </c>
      <c r="M49" s="17">
        <v>0</v>
      </c>
      <c r="N49" s="17">
        <v>0</v>
      </c>
      <c r="O49" s="17">
        <v>1427</v>
      </c>
      <c r="P49" s="17">
        <v>1427</v>
      </c>
      <c r="Q49" s="17">
        <f>S49+U49</f>
        <v>13497</v>
      </c>
      <c r="R49" s="17">
        <f>T49+V49</f>
        <v>5919</v>
      </c>
      <c r="S49" s="17">
        <v>1936</v>
      </c>
      <c r="T49" s="17">
        <v>1936</v>
      </c>
      <c r="U49" s="17">
        <v>11561</v>
      </c>
      <c r="V49" s="17">
        <v>3983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63830</v>
      </c>
    </row>
    <row r="50" spans="1:30" ht="15" customHeight="1">
      <c r="A50" s="2"/>
      <c r="B50" s="2"/>
      <c r="C50" s="2"/>
      <c r="D50" s="28" t="s">
        <v>46</v>
      </c>
      <c r="E50" s="15">
        <f>SUM(E49)</f>
        <v>5898</v>
      </c>
      <c r="F50" s="15">
        <f t="shared" ref="F50:AD50" si="16">SUM(F49)</f>
        <v>5898</v>
      </c>
      <c r="G50" s="15">
        <f t="shared" si="16"/>
        <v>4471</v>
      </c>
      <c r="H50" s="15">
        <f t="shared" si="16"/>
        <v>4471</v>
      </c>
      <c r="I50" s="15">
        <f t="shared" si="16"/>
        <v>4459</v>
      </c>
      <c r="J50" s="15">
        <f t="shared" si="16"/>
        <v>4459</v>
      </c>
      <c r="K50" s="15">
        <f t="shared" si="16"/>
        <v>12</v>
      </c>
      <c r="L50" s="15">
        <f t="shared" si="16"/>
        <v>12</v>
      </c>
      <c r="M50" s="15">
        <f t="shared" si="16"/>
        <v>0</v>
      </c>
      <c r="N50" s="15">
        <f t="shared" si="16"/>
        <v>0</v>
      </c>
      <c r="O50" s="15">
        <f t="shared" si="16"/>
        <v>1427</v>
      </c>
      <c r="P50" s="15">
        <f t="shared" si="16"/>
        <v>1427</v>
      </c>
      <c r="Q50" s="15">
        <f t="shared" si="16"/>
        <v>13497</v>
      </c>
      <c r="R50" s="15">
        <f t="shared" si="16"/>
        <v>5919</v>
      </c>
      <c r="S50" s="15">
        <f t="shared" si="16"/>
        <v>1936</v>
      </c>
      <c r="T50" s="15">
        <f t="shared" si="16"/>
        <v>1936</v>
      </c>
      <c r="U50" s="15">
        <f t="shared" si="16"/>
        <v>11561</v>
      </c>
      <c r="V50" s="15">
        <f t="shared" si="16"/>
        <v>3983</v>
      </c>
      <c r="W50" s="15">
        <f t="shared" si="16"/>
        <v>0</v>
      </c>
      <c r="X50" s="15">
        <f t="shared" si="16"/>
        <v>0</v>
      </c>
      <c r="Y50" s="15">
        <f t="shared" si="16"/>
        <v>0</v>
      </c>
      <c r="Z50" s="15">
        <f t="shared" si="16"/>
        <v>0</v>
      </c>
      <c r="AA50" s="15">
        <f t="shared" si="16"/>
        <v>0</v>
      </c>
      <c r="AB50" s="15">
        <f t="shared" si="16"/>
        <v>0</v>
      </c>
      <c r="AC50" s="15">
        <f t="shared" si="16"/>
        <v>0</v>
      </c>
      <c r="AD50" s="15">
        <f t="shared" si="16"/>
        <v>63830</v>
      </c>
    </row>
    <row r="51" spans="1:30" ht="15" customHeight="1">
      <c r="A51" s="2"/>
      <c r="B51" s="2"/>
      <c r="C51" s="2"/>
      <c r="D51" s="28" t="s">
        <v>47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1:30" ht="15" customHeight="1">
      <c r="A52" s="2">
        <f>A49+1</f>
        <v>27</v>
      </c>
      <c r="B52" s="2">
        <v>2</v>
      </c>
      <c r="C52" s="2">
        <v>148</v>
      </c>
      <c r="D52" s="28" t="s">
        <v>257</v>
      </c>
      <c r="E52" s="16">
        <f t="shared" ref="E52:F57" si="17">G52+O52</f>
        <v>24241</v>
      </c>
      <c r="F52" s="17">
        <f t="shared" si="17"/>
        <v>24241</v>
      </c>
      <c r="G52" s="17">
        <f t="shared" ref="G52:H57" si="18">I52+K52+M52</f>
        <v>17845</v>
      </c>
      <c r="H52" s="17">
        <f t="shared" si="18"/>
        <v>17845</v>
      </c>
      <c r="I52" s="17">
        <v>17796</v>
      </c>
      <c r="J52" s="17">
        <v>17796</v>
      </c>
      <c r="K52" s="17">
        <v>49</v>
      </c>
      <c r="L52" s="17">
        <v>49</v>
      </c>
      <c r="M52" s="17">
        <v>0</v>
      </c>
      <c r="N52" s="17">
        <v>0</v>
      </c>
      <c r="O52" s="17">
        <v>6396</v>
      </c>
      <c r="P52" s="17">
        <v>6396</v>
      </c>
      <c r="Q52" s="17">
        <f t="shared" ref="Q52:R57" si="19">S52+U52</f>
        <v>7063</v>
      </c>
      <c r="R52" s="17">
        <f t="shared" si="19"/>
        <v>7063</v>
      </c>
      <c r="S52" s="17">
        <v>7063</v>
      </c>
      <c r="T52" s="17">
        <v>7063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94</v>
      </c>
      <c r="AB52" s="17">
        <v>81</v>
      </c>
      <c r="AC52" s="17">
        <v>0</v>
      </c>
      <c r="AD52" s="17">
        <v>99592</v>
      </c>
    </row>
    <row r="53" spans="1:30" ht="15" customHeight="1">
      <c r="A53" s="2">
        <f>A52+1</f>
        <v>28</v>
      </c>
      <c r="B53" s="2">
        <v>1</v>
      </c>
      <c r="C53" s="2">
        <v>150</v>
      </c>
      <c r="D53" s="28" t="s">
        <v>258</v>
      </c>
      <c r="E53" s="16">
        <f t="shared" si="17"/>
        <v>6382</v>
      </c>
      <c r="F53" s="17">
        <f t="shared" si="17"/>
        <v>6382</v>
      </c>
      <c r="G53" s="17">
        <f t="shared" si="18"/>
        <v>5380</v>
      </c>
      <c r="H53" s="17">
        <f t="shared" si="18"/>
        <v>5380</v>
      </c>
      <c r="I53" s="17">
        <v>5314</v>
      </c>
      <c r="J53" s="17">
        <v>5314</v>
      </c>
      <c r="K53" s="17">
        <v>18</v>
      </c>
      <c r="L53" s="17">
        <v>18</v>
      </c>
      <c r="M53" s="17">
        <v>48</v>
      </c>
      <c r="N53" s="17">
        <v>48</v>
      </c>
      <c r="O53" s="17">
        <v>1002</v>
      </c>
      <c r="P53" s="17">
        <v>1002</v>
      </c>
      <c r="Q53" s="17">
        <f t="shared" si="19"/>
        <v>15929</v>
      </c>
      <c r="R53" s="17">
        <f t="shared" si="19"/>
        <v>6924</v>
      </c>
      <c r="S53" s="17">
        <v>2190</v>
      </c>
      <c r="T53" s="17">
        <v>2190</v>
      </c>
      <c r="U53" s="17">
        <v>13739</v>
      </c>
      <c r="V53" s="17">
        <v>4734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44235</v>
      </c>
    </row>
    <row r="54" spans="1:30" ht="15" customHeight="1">
      <c r="A54" s="2">
        <f>A53+1</f>
        <v>29</v>
      </c>
      <c r="B54" s="2">
        <v>1</v>
      </c>
      <c r="C54" s="2">
        <v>157</v>
      </c>
      <c r="D54" s="28" t="s">
        <v>259</v>
      </c>
      <c r="E54" s="16">
        <f t="shared" si="17"/>
        <v>646</v>
      </c>
      <c r="F54" s="17">
        <f t="shared" si="17"/>
        <v>646</v>
      </c>
      <c r="G54" s="17">
        <f t="shared" si="18"/>
        <v>646</v>
      </c>
      <c r="H54" s="17">
        <f t="shared" si="18"/>
        <v>646</v>
      </c>
      <c r="I54" s="17">
        <v>0</v>
      </c>
      <c r="J54" s="17">
        <v>0</v>
      </c>
      <c r="K54" s="17">
        <v>0</v>
      </c>
      <c r="L54" s="17">
        <v>0</v>
      </c>
      <c r="M54" s="17">
        <v>646</v>
      </c>
      <c r="N54" s="17">
        <v>646</v>
      </c>
      <c r="O54" s="17">
        <v>0</v>
      </c>
      <c r="P54" s="17">
        <v>0</v>
      </c>
      <c r="Q54" s="17">
        <f t="shared" si="19"/>
        <v>97692</v>
      </c>
      <c r="R54" s="17">
        <f t="shared" si="19"/>
        <v>33666</v>
      </c>
      <c r="S54" s="17">
        <v>0</v>
      </c>
      <c r="T54" s="17">
        <v>0</v>
      </c>
      <c r="U54" s="17">
        <v>97692</v>
      </c>
      <c r="V54" s="17">
        <v>33666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60733</v>
      </c>
    </row>
    <row r="55" spans="1:30" ht="15" customHeight="1">
      <c r="A55" s="2">
        <f>A54+1</f>
        <v>30</v>
      </c>
      <c r="B55" s="2">
        <v>1</v>
      </c>
      <c r="C55" s="2">
        <v>158</v>
      </c>
      <c r="D55" s="28" t="s">
        <v>260</v>
      </c>
      <c r="E55" s="16">
        <f t="shared" si="17"/>
        <v>0</v>
      </c>
      <c r="F55" s="17">
        <f t="shared" si="17"/>
        <v>0</v>
      </c>
      <c r="G55" s="17">
        <f t="shared" si="18"/>
        <v>0</v>
      </c>
      <c r="H55" s="17">
        <f t="shared" si="18"/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f t="shared" si="19"/>
        <v>0</v>
      </c>
      <c r="R55" s="17">
        <f t="shared" si="19"/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</row>
    <row r="56" spans="1:30" ht="15" customHeight="1">
      <c r="A56" s="2">
        <f>A55+1</f>
        <v>31</v>
      </c>
      <c r="B56" s="2">
        <v>1</v>
      </c>
      <c r="C56" s="2">
        <v>420</v>
      </c>
      <c r="D56" s="28" t="s">
        <v>261</v>
      </c>
      <c r="E56" s="16">
        <f t="shared" si="17"/>
        <v>0</v>
      </c>
      <c r="F56" s="17">
        <f t="shared" si="17"/>
        <v>0</v>
      </c>
      <c r="G56" s="17">
        <f t="shared" si="18"/>
        <v>0</v>
      </c>
      <c r="H56" s="17">
        <f t="shared" si="18"/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f t="shared" si="19"/>
        <v>0</v>
      </c>
      <c r="R56" s="17">
        <f t="shared" si="19"/>
        <v>0</v>
      </c>
      <c r="S56" s="17">
        <v>0</v>
      </c>
      <c r="T56" s="17">
        <v>0</v>
      </c>
      <c r="U56" s="17">
        <v>0</v>
      </c>
      <c r="V56" s="17">
        <v>0</v>
      </c>
      <c r="W56" s="17">
        <v>7000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</row>
    <row r="57" spans="1:30" ht="15" customHeight="1">
      <c r="A57" s="2">
        <f>A56+1</f>
        <v>32</v>
      </c>
      <c r="B57" s="2">
        <v>1</v>
      </c>
      <c r="C57" s="2">
        <v>491</v>
      </c>
      <c r="D57" s="28" t="s">
        <v>262</v>
      </c>
      <c r="E57" s="16">
        <f t="shared" si="17"/>
        <v>0</v>
      </c>
      <c r="F57" s="17">
        <f t="shared" si="17"/>
        <v>0</v>
      </c>
      <c r="G57" s="17">
        <f t="shared" si="18"/>
        <v>0</v>
      </c>
      <c r="H57" s="17">
        <f t="shared" si="18"/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f t="shared" si="19"/>
        <v>0</v>
      </c>
      <c r="R57" s="17">
        <f t="shared" si="19"/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</row>
    <row r="58" spans="1:30" ht="15" customHeight="1">
      <c r="A58" s="2"/>
      <c r="B58" s="2"/>
      <c r="C58" s="2"/>
      <c r="D58" s="28" t="s">
        <v>48</v>
      </c>
      <c r="E58" s="15">
        <f>SUM(E52:E57)</f>
        <v>31269</v>
      </c>
      <c r="F58" s="15">
        <f t="shared" ref="F58:AD58" si="20">SUM(F52:F57)</f>
        <v>31269</v>
      </c>
      <c r="G58" s="15">
        <f t="shared" si="20"/>
        <v>23871</v>
      </c>
      <c r="H58" s="15">
        <f t="shared" si="20"/>
        <v>23871</v>
      </c>
      <c r="I58" s="15">
        <f t="shared" si="20"/>
        <v>23110</v>
      </c>
      <c r="J58" s="15">
        <f t="shared" si="20"/>
        <v>23110</v>
      </c>
      <c r="K58" s="15">
        <f t="shared" si="20"/>
        <v>67</v>
      </c>
      <c r="L58" s="15">
        <f t="shared" si="20"/>
        <v>67</v>
      </c>
      <c r="M58" s="15">
        <f t="shared" si="20"/>
        <v>694</v>
      </c>
      <c r="N58" s="15">
        <f t="shared" si="20"/>
        <v>694</v>
      </c>
      <c r="O58" s="15">
        <f t="shared" si="20"/>
        <v>7398</v>
      </c>
      <c r="P58" s="15">
        <f t="shared" si="20"/>
        <v>7398</v>
      </c>
      <c r="Q58" s="15">
        <f t="shared" si="20"/>
        <v>120684</v>
      </c>
      <c r="R58" s="15">
        <f t="shared" si="20"/>
        <v>47653</v>
      </c>
      <c r="S58" s="15">
        <f t="shared" si="20"/>
        <v>9253</v>
      </c>
      <c r="T58" s="15">
        <f t="shared" si="20"/>
        <v>9253</v>
      </c>
      <c r="U58" s="15">
        <f t="shared" si="20"/>
        <v>111431</v>
      </c>
      <c r="V58" s="15">
        <f t="shared" si="20"/>
        <v>38400</v>
      </c>
      <c r="W58" s="15">
        <f t="shared" si="20"/>
        <v>7000</v>
      </c>
      <c r="X58" s="15">
        <f t="shared" si="20"/>
        <v>0</v>
      </c>
      <c r="Y58" s="15">
        <f t="shared" si="20"/>
        <v>0</v>
      </c>
      <c r="Z58" s="15">
        <f t="shared" si="20"/>
        <v>0</v>
      </c>
      <c r="AA58" s="15">
        <f t="shared" si="20"/>
        <v>94</v>
      </c>
      <c r="AB58" s="15">
        <f t="shared" si="20"/>
        <v>81</v>
      </c>
      <c r="AC58" s="15">
        <f t="shared" si="20"/>
        <v>0</v>
      </c>
      <c r="AD58" s="15">
        <f t="shared" si="20"/>
        <v>204560</v>
      </c>
    </row>
    <row r="59" spans="1:30" ht="15" customHeight="1">
      <c r="A59" s="2"/>
      <c r="B59" s="2"/>
      <c r="C59" s="2"/>
      <c r="D59" s="28" t="s">
        <v>49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1:30" ht="15" customHeight="1">
      <c r="A60" s="2">
        <f>A57+1</f>
        <v>33</v>
      </c>
      <c r="B60" s="2">
        <v>2</v>
      </c>
      <c r="C60" s="2">
        <v>210</v>
      </c>
      <c r="D60" s="28" t="s">
        <v>263</v>
      </c>
      <c r="E60" s="16">
        <f t="shared" ref="E60:F66" si="21">G60+O60</f>
        <v>7257</v>
      </c>
      <c r="F60" s="17">
        <f t="shared" si="21"/>
        <v>7257</v>
      </c>
      <c r="G60" s="17">
        <f t="shared" ref="G60:H66" si="22">I60+K60+M60</f>
        <v>6175</v>
      </c>
      <c r="H60" s="17">
        <f t="shared" si="22"/>
        <v>6175</v>
      </c>
      <c r="I60" s="17">
        <v>6137</v>
      </c>
      <c r="J60" s="17">
        <v>6137</v>
      </c>
      <c r="K60" s="17">
        <v>38</v>
      </c>
      <c r="L60" s="17">
        <v>38</v>
      </c>
      <c r="M60" s="17">
        <v>0</v>
      </c>
      <c r="N60" s="17">
        <v>0</v>
      </c>
      <c r="O60" s="17">
        <v>1082</v>
      </c>
      <c r="P60" s="17">
        <v>1082</v>
      </c>
      <c r="Q60" s="17">
        <f t="shared" ref="Q60:R66" si="23">S60+U60</f>
        <v>2519</v>
      </c>
      <c r="R60" s="17">
        <f t="shared" si="23"/>
        <v>2519</v>
      </c>
      <c r="S60" s="17">
        <v>2519</v>
      </c>
      <c r="T60" s="17">
        <v>2519</v>
      </c>
      <c r="U60" s="17">
        <v>0</v>
      </c>
      <c r="V60" s="17">
        <v>0</v>
      </c>
      <c r="W60" s="17">
        <v>2000</v>
      </c>
      <c r="X60" s="17">
        <v>0</v>
      </c>
      <c r="Y60" s="17">
        <v>0</v>
      </c>
      <c r="Z60" s="17">
        <v>0</v>
      </c>
      <c r="AA60" s="17">
        <v>1740</v>
      </c>
      <c r="AB60" s="17">
        <v>1700</v>
      </c>
      <c r="AC60" s="17">
        <v>0</v>
      </c>
      <c r="AD60" s="17">
        <v>64030</v>
      </c>
    </row>
    <row r="61" spans="1:30" ht="15" customHeight="1">
      <c r="A61" s="2">
        <f t="shared" ref="A61:A66" si="24">A60+1</f>
        <v>34</v>
      </c>
      <c r="B61" s="2">
        <v>1</v>
      </c>
      <c r="C61" s="2">
        <v>211</v>
      </c>
      <c r="D61" s="28" t="s">
        <v>264</v>
      </c>
      <c r="E61" s="16">
        <f t="shared" si="21"/>
        <v>1972</v>
      </c>
      <c r="F61" s="17">
        <f t="shared" si="21"/>
        <v>1972</v>
      </c>
      <c r="G61" s="17">
        <f t="shared" si="22"/>
        <v>1395</v>
      </c>
      <c r="H61" s="17">
        <f t="shared" si="22"/>
        <v>1395</v>
      </c>
      <c r="I61" s="17">
        <v>1380</v>
      </c>
      <c r="J61" s="17">
        <v>1380</v>
      </c>
      <c r="K61" s="17">
        <v>15</v>
      </c>
      <c r="L61" s="17">
        <v>15</v>
      </c>
      <c r="M61" s="17">
        <v>0</v>
      </c>
      <c r="N61" s="17">
        <v>0</v>
      </c>
      <c r="O61" s="17">
        <v>577</v>
      </c>
      <c r="P61" s="17">
        <v>577</v>
      </c>
      <c r="Q61" s="17">
        <f t="shared" si="23"/>
        <v>7163</v>
      </c>
      <c r="R61" s="17">
        <f t="shared" si="23"/>
        <v>2944</v>
      </c>
      <c r="S61" s="17">
        <v>726</v>
      </c>
      <c r="T61" s="17">
        <v>726</v>
      </c>
      <c r="U61" s="17">
        <v>6437</v>
      </c>
      <c r="V61" s="17">
        <v>2218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6270</v>
      </c>
    </row>
    <row r="62" spans="1:30" ht="15" customHeight="1">
      <c r="A62" s="2">
        <f t="shared" si="24"/>
        <v>35</v>
      </c>
      <c r="B62" s="2">
        <v>1</v>
      </c>
      <c r="C62" s="2">
        <v>212</v>
      </c>
      <c r="D62" s="28" t="s">
        <v>265</v>
      </c>
      <c r="E62" s="16">
        <f t="shared" si="21"/>
        <v>1999</v>
      </c>
      <c r="F62" s="17">
        <f t="shared" si="21"/>
        <v>1999</v>
      </c>
      <c r="G62" s="17">
        <f t="shared" si="22"/>
        <v>1462</v>
      </c>
      <c r="H62" s="17">
        <f t="shared" si="22"/>
        <v>1462</v>
      </c>
      <c r="I62" s="17">
        <v>1456</v>
      </c>
      <c r="J62" s="17">
        <v>1456</v>
      </c>
      <c r="K62" s="17">
        <v>6</v>
      </c>
      <c r="L62" s="17">
        <v>6</v>
      </c>
      <c r="M62" s="17">
        <v>0</v>
      </c>
      <c r="N62" s="17">
        <v>0</v>
      </c>
      <c r="O62" s="17">
        <v>537</v>
      </c>
      <c r="P62" s="17">
        <v>537</v>
      </c>
      <c r="Q62" s="17">
        <f t="shared" si="23"/>
        <v>7385</v>
      </c>
      <c r="R62" s="17">
        <f t="shared" si="23"/>
        <v>2987</v>
      </c>
      <c r="S62" s="17">
        <v>675</v>
      </c>
      <c r="T62" s="17">
        <v>675</v>
      </c>
      <c r="U62" s="17">
        <v>6710</v>
      </c>
      <c r="V62" s="17">
        <v>2312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7945</v>
      </c>
    </row>
    <row r="63" spans="1:30" ht="15" customHeight="1">
      <c r="A63" s="2">
        <f t="shared" si="24"/>
        <v>36</v>
      </c>
      <c r="B63" s="2">
        <v>1</v>
      </c>
      <c r="C63" s="2">
        <v>213</v>
      </c>
      <c r="D63" s="28" t="s">
        <v>266</v>
      </c>
      <c r="E63" s="16">
        <f t="shared" si="21"/>
        <v>359</v>
      </c>
      <c r="F63" s="17">
        <f t="shared" si="21"/>
        <v>359</v>
      </c>
      <c r="G63" s="17">
        <f t="shared" si="22"/>
        <v>359</v>
      </c>
      <c r="H63" s="17">
        <f t="shared" si="22"/>
        <v>359</v>
      </c>
      <c r="I63" s="17">
        <v>0</v>
      </c>
      <c r="J63" s="17">
        <v>0</v>
      </c>
      <c r="K63" s="17">
        <v>0</v>
      </c>
      <c r="L63" s="17">
        <v>0</v>
      </c>
      <c r="M63" s="17">
        <v>359</v>
      </c>
      <c r="N63" s="17">
        <v>359</v>
      </c>
      <c r="O63" s="17">
        <v>0</v>
      </c>
      <c r="P63" s="17">
        <v>0</v>
      </c>
      <c r="Q63" s="17">
        <f t="shared" si="23"/>
        <v>30448</v>
      </c>
      <c r="R63" s="17">
        <f t="shared" si="23"/>
        <v>10493</v>
      </c>
      <c r="S63" s="17">
        <v>0</v>
      </c>
      <c r="T63" s="17">
        <v>0</v>
      </c>
      <c r="U63" s="17">
        <v>30448</v>
      </c>
      <c r="V63" s="17">
        <v>10493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7715</v>
      </c>
    </row>
    <row r="64" spans="1:30" ht="15" customHeight="1">
      <c r="A64" s="2">
        <f t="shared" si="24"/>
        <v>37</v>
      </c>
      <c r="B64" s="2">
        <v>1</v>
      </c>
      <c r="C64" s="2">
        <v>675</v>
      </c>
      <c r="D64" s="28" t="s">
        <v>267</v>
      </c>
      <c r="E64" s="16">
        <f t="shared" si="21"/>
        <v>0</v>
      </c>
      <c r="F64" s="17">
        <f t="shared" si="21"/>
        <v>0</v>
      </c>
      <c r="G64" s="17">
        <f t="shared" si="22"/>
        <v>0</v>
      </c>
      <c r="H64" s="17">
        <f t="shared" si="22"/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f t="shared" si="23"/>
        <v>0</v>
      </c>
      <c r="R64" s="17">
        <f t="shared" si="23"/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</row>
    <row r="65" spans="1:30" ht="15" customHeight="1">
      <c r="A65" s="2">
        <f t="shared" si="24"/>
        <v>38</v>
      </c>
      <c r="B65" s="2">
        <v>1</v>
      </c>
      <c r="C65" s="2">
        <v>633</v>
      </c>
      <c r="D65" s="28" t="s">
        <v>50</v>
      </c>
      <c r="E65" s="16">
        <f t="shared" si="21"/>
        <v>0</v>
      </c>
      <c r="F65" s="17">
        <f t="shared" si="21"/>
        <v>0</v>
      </c>
      <c r="G65" s="17">
        <f t="shared" si="22"/>
        <v>0</v>
      </c>
      <c r="H65" s="17">
        <f t="shared" si="22"/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f t="shared" si="23"/>
        <v>0</v>
      </c>
      <c r="R65" s="17">
        <f t="shared" si="23"/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</row>
    <row r="66" spans="1:30" ht="15" customHeight="1">
      <c r="A66" s="2">
        <f t="shared" si="24"/>
        <v>39</v>
      </c>
      <c r="B66" s="2">
        <v>1</v>
      </c>
      <c r="C66" s="2">
        <v>740</v>
      </c>
      <c r="D66" s="28" t="s">
        <v>157</v>
      </c>
      <c r="E66" s="16">
        <f t="shared" si="21"/>
        <v>0</v>
      </c>
      <c r="F66" s="17">
        <f t="shared" si="21"/>
        <v>0</v>
      </c>
      <c r="G66" s="17">
        <f t="shared" si="22"/>
        <v>0</v>
      </c>
      <c r="H66" s="17">
        <f t="shared" si="22"/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f t="shared" si="23"/>
        <v>0</v>
      </c>
      <c r="R66" s="17">
        <f t="shared" si="23"/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</row>
    <row r="67" spans="1:30" ht="15" customHeight="1">
      <c r="A67" s="2"/>
      <c r="B67" s="2"/>
      <c r="C67" s="2"/>
      <c r="D67" s="28" t="s">
        <v>51</v>
      </c>
      <c r="E67" s="15">
        <f>SUM(E60:E66)</f>
        <v>11587</v>
      </c>
      <c r="F67" s="15">
        <f t="shared" ref="F67:AD67" si="25">SUM(F60:F66)</f>
        <v>11587</v>
      </c>
      <c r="G67" s="15">
        <f t="shared" si="25"/>
        <v>9391</v>
      </c>
      <c r="H67" s="15">
        <f t="shared" si="25"/>
        <v>9391</v>
      </c>
      <c r="I67" s="15">
        <f t="shared" si="25"/>
        <v>8973</v>
      </c>
      <c r="J67" s="15">
        <f t="shared" si="25"/>
        <v>8973</v>
      </c>
      <c r="K67" s="15">
        <f t="shared" si="25"/>
        <v>59</v>
      </c>
      <c r="L67" s="15">
        <f t="shared" si="25"/>
        <v>59</v>
      </c>
      <c r="M67" s="15">
        <f t="shared" si="25"/>
        <v>359</v>
      </c>
      <c r="N67" s="15">
        <f t="shared" si="25"/>
        <v>359</v>
      </c>
      <c r="O67" s="15">
        <f t="shared" si="25"/>
        <v>2196</v>
      </c>
      <c r="P67" s="15">
        <f t="shared" si="25"/>
        <v>2196</v>
      </c>
      <c r="Q67" s="15">
        <f t="shared" si="25"/>
        <v>47515</v>
      </c>
      <c r="R67" s="15">
        <f t="shared" si="25"/>
        <v>18943</v>
      </c>
      <c r="S67" s="15">
        <f t="shared" si="25"/>
        <v>3920</v>
      </c>
      <c r="T67" s="15">
        <f t="shared" si="25"/>
        <v>3920</v>
      </c>
      <c r="U67" s="15">
        <f t="shared" si="25"/>
        <v>43595</v>
      </c>
      <c r="V67" s="15">
        <f t="shared" si="25"/>
        <v>15023</v>
      </c>
      <c r="W67" s="15">
        <f t="shared" si="25"/>
        <v>2000</v>
      </c>
      <c r="X67" s="15">
        <f t="shared" si="25"/>
        <v>0</v>
      </c>
      <c r="Y67" s="15">
        <f t="shared" si="25"/>
        <v>0</v>
      </c>
      <c r="Z67" s="15">
        <f t="shared" si="25"/>
        <v>0</v>
      </c>
      <c r="AA67" s="15">
        <f t="shared" si="25"/>
        <v>1740</v>
      </c>
      <c r="AB67" s="15">
        <f t="shared" si="25"/>
        <v>1700</v>
      </c>
      <c r="AC67" s="15">
        <f t="shared" si="25"/>
        <v>0</v>
      </c>
      <c r="AD67" s="15">
        <f t="shared" si="25"/>
        <v>85960</v>
      </c>
    </row>
    <row r="68" spans="1:30" ht="15" customHeight="1">
      <c r="A68" s="2"/>
      <c r="B68" s="2"/>
      <c r="C68" s="2"/>
      <c r="D68" s="28" t="s">
        <v>52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1:30" ht="15" customHeight="1">
      <c r="A69" s="2">
        <f>A66+1</f>
        <v>40</v>
      </c>
      <c r="B69" s="2">
        <v>2</v>
      </c>
      <c r="C69" s="2">
        <v>216</v>
      </c>
      <c r="D69" s="28" t="s">
        <v>268</v>
      </c>
      <c r="E69" s="16">
        <f>G69+O69</f>
        <v>9406</v>
      </c>
      <c r="F69" s="17">
        <f>H69+P69</f>
        <v>9406</v>
      </c>
      <c r="G69" s="17">
        <f>I69+K69+M69</f>
        <v>7312</v>
      </c>
      <c r="H69" s="17">
        <f>J69+L69+N69</f>
        <v>7312</v>
      </c>
      <c r="I69" s="17">
        <v>7297</v>
      </c>
      <c r="J69" s="17">
        <v>7297</v>
      </c>
      <c r="K69" s="17">
        <v>15</v>
      </c>
      <c r="L69" s="17">
        <v>15</v>
      </c>
      <c r="M69" s="17">
        <v>0</v>
      </c>
      <c r="N69" s="17">
        <v>0</v>
      </c>
      <c r="O69" s="17">
        <v>2094</v>
      </c>
      <c r="P69" s="17">
        <v>2094</v>
      </c>
      <c r="Q69" s="17">
        <f>S69+U69</f>
        <v>20824</v>
      </c>
      <c r="R69" s="17">
        <f>T69+V69</f>
        <v>8895</v>
      </c>
      <c r="S69" s="17">
        <v>2626</v>
      </c>
      <c r="T69" s="17">
        <v>2626</v>
      </c>
      <c r="U69" s="17">
        <v>18198</v>
      </c>
      <c r="V69" s="17">
        <v>6269</v>
      </c>
      <c r="W69" s="17">
        <v>2462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78134</v>
      </c>
    </row>
    <row r="70" spans="1:30" ht="15" customHeight="1">
      <c r="A70" s="2"/>
      <c r="B70" s="2"/>
      <c r="C70" s="2"/>
      <c r="D70" s="28" t="s">
        <v>53</v>
      </c>
      <c r="E70" s="15">
        <f>SUM(E69)</f>
        <v>9406</v>
      </c>
      <c r="F70" s="15">
        <f t="shared" ref="F70:AD70" si="26">SUM(F69)</f>
        <v>9406</v>
      </c>
      <c r="G70" s="15">
        <f t="shared" si="26"/>
        <v>7312</v>
      </c>
      <c r="H70" s="15">
        <f t="shared" si="26"/>
        <v>7312</v>
      </c>
      <c r="I70" s="15">
        <f t="shared" si="26"/>
        <v>7297</v>
      </c>
      <c r="J70" s="15">
        <f t="shared" si="26"/>
        <v>7297</v>
      </c>
      <c r="K70" s="15">
        <f t="shared" si="26"/>
        <v>15</v>
      </c>
      <c r="L70" s="15">
        <f t="shared" si="26"/>
        <v>15</v>
      </c>
      <c r="M70" s="15">
        <f t="shared" si="26"/>
        <v>0</v>
      </c>
      <c r="N70" s="15">
        <f t="shared" si="26"/>
        <v>0</v>
      </c>
      <c r="O70" s="15">
        <f t="shared" si="26"/>
        <v>2094</v>
      </c>
      <c r="P70" s="15">
        <f t="shared" si="26"/>
        <v>2094</v>
      </c>
      <c r="Q70" s="15">
        <f t="shared" si="26"/>
        <v>20824</v>
      </c>
      <c r="R70" s="15">
        <f t="shared" si="26"/>
        <v>8895</v>
      </c>
      <c r="S70" s="15">
        <f t="shared" si="26"/>
        <v>2626</v>
      </c>
      <c r="T70" s="15">
        <f t="shared" si="26"/>
        <v>2626</v>
      </c>
      <c r="U70" s="15">
        <f t="shared" si="26"/>
        <v>18198</v>
      </c>
      <c r="V70" s="15">
        <f t="shared" si="26"/>
        <v>6269</v>
      </c>
      <c r="W70" s="15">
        <f t="shared" si="26"/>
        <v>2462</v>
      </c>
      <c r="X70" s="15">
        <f t="shared" si="26"/>
        <v>0</v>
      </c>
      <c r="Y70" s="15">
        <f t="shared" si="26"/>
        <v>0</v>
      </c>
      <c r="Z70" s="15">
        <f t="shared" si="26"/>
        <v>0</v>
      </c>
      <c r="AA70" s="15">
        <f t="shared" si="26"/>
        <v>0</v>
      </c>
      <c r="AB70" s="15">
        <f t="shared" si="26"/>
        <v>0</v>
      </c>
      <c r="AC70" s="15">
        <f t="shared" si="26"/>
        <v>0</v>
      </c>
      <c r="AD70" s="15">
        <f t="shared" si="26"/>
        <v>78134</v>
      </c>
    </row>
    <row r="71" spans="1:30" ht="15" customHeight="1">
      <c r="A71" s="2"/>
      <c r="B71" s="2"/>
      <c r="C71" s="2"/>
      <c r="D71" s="28" t="s">
        <v>54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1:30" ht="15" customHeight="1">
      <c r="A72" s="2">
        <f>A69+1</f>
        <v>41</v>
      </c>
      <c r="B72" s="2">
        <v>3</v>
      </c>
      <c r="C72" s="2">
        <v>159</v>
      </c>
      <c r="D72" s="28" t="s">
        <v>269</v>
      </c>
      <c r="E72" s="16">
        <f t="shared" ref="E72:F93" si="27">G72+O72</f>
        <v>26637</v>
      </c>
      <c r="F72" s="17">
        <f t="shared" si="27"/>
        <v>26637</v>
      </c>
      <c r="G72" s="17">
        <f t="shared" ref="G72:H93" si="28">I72+K72+M72</f>
        <v>20714</v>
      </c>
      <c r="H72" s="17">
        <f t="shared" si="28"/>
        <v>20714</v>
      </c>
      <c r="I72" s="17">
        <v>20699</v>
      </c>
      <c r="J72" s="17">
        <v>20699</v>
      </c>
      <c r="K72" s="17">
        <v>15</v>
      </c>
      <c r="L72" s="17">
        <v>15</v>
      </c>
      <c r="M72" s="17">
        <v>0</v>
      </c>
      <c r="N72" s="17">
        <v>0</v>
      </c>
      <c r="O72" s="17">
        <v>5923</v>
      </c>
      <c r="P72" s="17">
        <v>5923</v>
      </c>
      <c r="Q72" s="17">
        <f t="shared" ref="Q72:R93" si="29">S72+U72</f>
        <v>8151</v>
      </c>
      <c r="R72" s="17">
        <f t="shared" si="29"/>
        <v>8151</v>
      </c>
      <c r="S72" s="17">
        <v>8151</v>
      </c>
      <c r="T72" s="17">
        <v>8151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222361</v>
      </c>
    </row>
    <row r="73" spans="1:30" ht="15" customHeight="1">
      <c r="A73" s="2">
        <f t="shared" ref="A73:A92" si="30">A72+1</f>
        <v>42</v>
      </c>
      <c r="B73" s="2">
        <v>3</v>
      </c>
      <c r="C73" s="2">
        <v>590</v>
      </c>
      <c r="D73" s="28" t="s">
        <v>270</v>
      </c>
      <c r="E73" s="16">
        <f t="shared" si="27"/>
        <v>15608</v>
      </c>
      <c r="F73" s="17">
        <f t="shared" si="27"/>
        <v>15608</v>
      </c>
      <c r="G73" s="17">
        <f t="shared" si="28"/>
        <v>11500</v>
      </c>
      <c r="H73" s="17">
        <f t="shared" si="28"/>
        <v>11500</v>
      </c>
      <c r="I73" s="17">
        <v>11465</v>
      </c>
      <c r="J73" s="17">
        <v>11465</v>
      </c>
      <c r="K73" s="17">
        <v>35</v>
      </c>
      <c r="L73" s="17">
        <v>35</v>
      </c>
      <c r="M73" s="17">
        <v>0</v>
      </c>
      <c r="N73" s="17">
        <v>0</v>
      </c>
      <c r="O73" s="17">
        <v>4108</v>
      </c>
      <c r="P73" s="17">
        <v>4108</v>
      </c>
      <c r="Q73" s="17">
        <f t="shared" si="29"/>
        <v>4062</v>
      </c>
      <c r="R73" s="17">
        <f t="shared" si="29"/>
        <v>4062</v>
      </c>
      <c r="S73" s="17">
        <v>4062</v>
      </c>
      <c r="T73" s="17">
        <v>4062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147983</v>
      </c>
    </row>
    <row r="74" spans="1:30" ht="15" customHeight="1">
      <c r="A74" s="2">
        <f t="shared" si="30"/>
        <v>43</v>
      </c>
      <c r="B74" s="2">
        <v>3</v>
      </c>
      <c r="C74" s="2">
        <v>161</v>
      </c>
      <c r="D74" s="28" t="s">
        <v>271</v>
      </c>
      <c r="E74" s="16">
        <f t="shared" si="27"/>
        <v>30855</v>
      </c>
      <c r="F74" s="17">
        <f t="shared" si="27"/>
        <v>30855</v>
      </c>
      <c r="G74" s="17">
        <f t="shared" si="28"/>
        <v>23782</v>
      </c>
      <c r="H74" s="17">
        <f t="shared" si="28"/>
        <v>23782</v>
      </c>
      <c r="I74" s="17">
        <v>23729</v>
      </c>
      <c r="J74" s="17">
        <v>23729</v>
      </c>
      <c r="K74" s="17">
        <v>53</v>
      </c>
      <c r="L74" s="17">
        <v>53</v>
      </c>
      <c r="M74" s="17">
        <v>0</v>
      </c>
      <c r="N74" s="17">
        <v>0</v>
      </c>
      <c r="O74" s="17">
        <v>7073</v>
      </c>
      <c r="P74" s="17">
        <v>7073</v>
      </c>
      <c r="Q74" s="17">
        <f t="shared" si="29"/>
        <v>9216</v>
      </c>
      <c r="R74" s="17">
        <f t="shared" si="29"/>
        <v>9216</v>
      </c>
      <c r="S74" s="17">
        <v>9216</v>
      </c>
      <c r="T74" s="17">
        <v>9216</v>
      </c>
      <c r="U74" s="17">
        <v>0</v>
      </c>
      <c r="V74" s="17">
        <v>0</v>
      </c>
      <c r="W74" s="17">
        <v>6500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314940</v>
      </c>
    </row>
    <row r="75" spans="1:30" ht="15" customHeight="1">
      <c r="A75" s="2">
        <f t="shared" si="30"/>
        <v>44</v>
      </c>
      <c r="B75" s="2">
        <v>3</v>
      </c>
      <c r="C75" s="2">
        <v>164</v>
      </c>
      <c r="D75" s="28" t="s">
        <v>272</v>
      </c>
      <c r="E75" s="16">
        <f t="shared" si="27"/>
        <v>1984</v>
      </c>
      <c r="F75" s="17">
        <f t="shared" si="27"/>
        <v>1984</v>
      </c>
      <c r="G75" s="17">
        <f t="shared" si="28"/>
        <v>1984</v>
      </c>
      <c r="H75" s="17">
        <f t="shared" si="28"/>
        <v>1984</v>
      </c>
      <c r="I75" s="17">
        <v>0</v>
      </c>
      <c r="J75" s="17">
        <v>0</v>
      </c>
      <c r="K75" s="17">
        <v>0</v>
      </c>
      <c r="L75" s="17">
        <v>0</v>
      </c>
      <c r="M75" s="17">
        <v>1984</v>
      </c>
      <c r="N75" s="17">
        <v>1984</v>
      </c>
      <c r="O75" s="17">
        <v>0</v>
      </c>
      <c r="P75" s="17">
        <v>0</v>
      </c>
      <c r="Q75" s="17">
        <f t="shared" si="29"/>
        <v>90328</v>
      </c>
      <c r="R75" s="17">
        <f t="shared" si="29"/>
        <v>31120</v>
      </c>
      <c r="S75" s="17">
        <v>0</v>
      </c>
      <c r="T75" s="17">
        <v>0</v>
      </c>
      <c r="U75" s="17">
        <v>90328</v>
      </c>
      <c r="V75" s="17">
        <v>31120</v>
      </c>
      <c r="W75" s="17">
        <v>4360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122132</v>
      </c>
    </row>
    <row r="76" spans="1:30" ht="15" customHeight="1">
      <c r="A76" s="2">
        <f t="shared" si="30"/>
        <v>45</v>
      </c>
      <c r="B76" s="2">
        <v>3</v>
      </c>
      <c r="C76" s="2">
        <v>160</v>
      </c>
      <c r="D76" s="28" t="s">
        <v>273</v>
      </c>
      <c r="E76" s="16">
        <f t="shared" si="27"/>
        <v>17741</v>
      </c>
      <c r="F76" s="17">
        <f t="shared" si="27"/>
        <v>17741</v>
      </c>
      <c r="G76" s="17">
        <f t="shared" si="28"/>
        <v>12773</v>
      </c>
      <c r="H76" s="17">
        <f t="shared" si="28"/>
        <v>12773</v>
      </c>
      <c r="I76" s="17">
        <v>12727</v>
      </c>
      <c r="J76" s="17">
        <v>12727</v>
      </c>
      <c r="K76" s="17">
        <v>46</v>
      </c>
      <c r="L76" s="17">
        <v>46</v>
      </c>
      <c r="M76" s="17">
        <v>0</v>
      </c>
      <c r="N76" s="17">
        <v>0</v>
      </c>
      <c r="O76" s="17">
        <v>4968</v>
      </c>
      <c r="P76" s="17">
        <v>4968</v>
      </c>
      <c r="Q76" s="17">
        <f t="shared" si="29"/>
        <v>5400</v>
      </c>
      <c r="R76" s="17">
        <f t="shared" si="29"/>
        <v>5400</v>
      </c>
      <c r="S76" s="17">
        <v>5400</v>
      </c>
      <c r="T76" s="17">
        <v>5400</v>
      </c>
      <c r="U76" s="17">
        <v>0</v>
      </c>
      <c r="V76" s="17">
        <v>0</v>
      </c>
      <c r="W76" s="17">
        <v>0</v>
      </c>
      <c r="X76" s="17">
        <v>7685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125801</v>
      </c>
    </row>
    <row r="77" spans="1:30" ht="15" customHeight="1">
      <c r="A77" s="2">
        <f t="shared" si="30"/>
        <v>46</v>
      </c>
      <c r="B77" s="2">
        <v>2</v>
      </c>
      <c r="C77" s="2">
        <v>165</v>
      </c>
      <c r="D77" s="28" t="s">
        <v>274</v>
      </c>
      <c r="E77" s="16">
        <f t="shared" si="27"/>
        <v>0</v>
      </c>
      <c r="F77" s="17">
        <f t="shared" si="27"/>
        <v>0</v>
      </c>
      <c r="G77" s="17">
        <f t="shared" si="28"/>
        <v>0</v>
      </c>
      <c r="H77" s="17">
        <f t="shared" si="28"/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f t="shared" si="29"/>
        <v>0</v>
      </c>
      <c r="R77" s="17">
        <f t="shared" si="29"/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2000</v>
      </c>
      <c r="AB77" s="17">
        <v>2519</v>
      </c>
      <c r="AC77" s="17">
        <v>0</v>
      </c>
      <c r="AD77" s="17">
        <v>0</v>
      </c>
    </row>
    <row r="78" spans="1:30" ht="15" customHeight="1">
      <c r="A78" s="2">
        <f t="shared" si="30"/>
        <v>47</v>
      </c>
      <c r="B78" s="2">
        <v>2</v>
      </c>
      <c r="C78" s="2">
        <v>166</v>
      </c>
      <c r="D78" s="28" t="s">
        <v>275</v>
      </c>
      <c r="E78" s="16">
        <f t="shared" si="27"/>
        <v>0</v>
      </c>
      <c r="F78" s="17">
        <f t="shared" si="27"/>
        <v>0</v>
      </c>
      <c r="G78" s="17">
        <f t="shared" si="28"/>
        <v>0</v>
      </c>
      <c r="H78" s="17">
        <f t="shared" si="28"/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f t="shared" si="29"/>
        <v>0</v>
      </c>
      <c r="R78" s="17">
        <f t="shared" si="29"/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1500</v>
      </c>
      <c r="AB78" s="17">
        <v>1500</v>
      </c>
      <c r="AC78" s="17">
        <v>0</v>
      </c>
      <c r="AD78" s="17">
        <v>0</v>
      </c>
    </row>
    <row r="79" spans="1:30" ht="15" customHeight="1">
      <c r="A79" s="2">
        <f t="shared" si="30"/>
        <v>48</v>
      </c>
      <c r="B79" s="2">
        <v>2</v>
      </c>
      <c r="C79" s="2">
        <v>167</v>
      </c>
      <c r="D79" s="28" t="s">
        <v>276</v>
      </c>
      <c r="E79" s="16">
        <f t="shared" si="27"/>
        <v>0</v>
      </c>
      <c r="F79" s="17">
        <f t="shared" si="27"/>
        <v>0</v>
      </c>
      <c r="G79" s="17">
        <f t="shared" si="28"/>
        <v>0</v>
      </c>
      <c r="H79" s="17">
        <f t="shared" si="28"/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f t="shared" si="29"/>
        <v>0</v>
      </c>
      <c r="R79" s="17">
        <f t="shared" si="29"/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1500</v>
      </c>
      <c r="AB79" s="17">
        <v>1500</v>
      </c>
      <c r="AC79" s="17">
        <v>0</v>
      </c>
      <c r="AD79" s="17">
        <v>0</v>
      </c>
    </row>
    <row r="80" spans="1:30" ht="15" customHeight="1">
      <c r="A80" s="2">
        <f t="shared" si="30"/>
        <v>49</v>
      </c>
      <c r="B80" s="2">
        <v>1</v>
      </c>
      <c r="C80" s="2">
        <v>178</v>
      </c>
      <c r="D80" s="28" t="s">
        <v>277</v>
      </c>
      <c r="E80" s="16">
        <f t="shared" si="27"/>
        <v>256</v>
      </c>
      <c r="F80" s="17">
        <f t="shared" si="27"/>
        <v>256</v>
      </c>
      <c r="G80" s="17">
        <f t="shared" si="28"/>
        <v>256</v>
      </c>
      <c r="H80" s="17">
        <f t="shared" si="28"/>
        <v>256</v>
      </c>
      <c r="I80" s="17">
        <v>0</v>
      </c>
      <c r="J80" s="17">
        <v>0</v>
      </c>
      <c r="K80" s="17">
        <v>0</v>
      </c>
      <c r="L80" s="17">
        <v>0</v>
      </c>
      <c r="M80" s="17">
        <v>256</v>
      </c>
      <c r="N80" s="17">
        <v>256</v>
      </c>
      <c r="O80" s="17">
        <v>0</v>
      </c>
      <c r="P80" s="17">
        <v>0</v>
      </c>
      <c r="Q80" s="17">
        <f t="shared" si="29"/>
        <v>54270</v>
      </c>
      <c r="R80" s="17">
        <f t="shared" si="29"/>
        <v>18698</v>
      </c>
      <c r="S80" s="17">
        <v>0</v>
      </c>
      <c r="T80" s="17">
        <v>0</v>
      </c>
      <c r="U80" s="17">
        <v>54270</v>
      </c>
      <c r="V80" s="17">
        <v>18698</v>
      </c>
      <c r="W80" s="17">
        <v>6500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48699</v>
      </c>
    </row>
    <row r="81" spans="1:30" ht="15" customHeight="1">
      <c r="A81" s="2">
        <f t="shared" si="30"/>
        <v>50</v>
      </c>
      <c r="B81" s="2">
        <v>1</v>
      </c>
      <c r="C81" s="2">
        <v>184</v>
      </c>
      <c r="D81" s="28" t="s">
        <v>278</v>
      </c>
      <c r="E81" s="16">
        <f t="shared" si="27"/>
        <v>590</v>
      </c>
      <c r="F81" s="17">
        <f t="shared" si="27"/>
        <v>590</v>
      </c>
      <c r="G81" s="17">
        <f t="shared" si="28"/>
        <v>590</v>
      </c>
      <c r="H81" s="17">
        <f t="shared" si="28"/>
        <v>590</v>
      </c>
      <c r="I81" s="17">
        <v>0</v>
      </c>
      <c r="J81" s="17">
        <v>0</v>
      </c>
      <c r="K81" s="17">
        <v>0</v>
      </c>
      <c r="L81" s="17">
        <v>0</v>
      </c>
      <c r="M81" s="17">
        <v>590</v>
      </c>
      <c r="N81" s="17">
        <v>590</v>
      </c>
      <c r="O81" s="17">
        <v>0</v>
      </c>
      <c r="P81" s="17">
        <v>0</v>
      </c>
      <c r="Q81" s="17">
        <f t="shared" si="29"/>
        <v>53078</v>
      </c>
      <c r="R81" s="17">
        <f t="shared" si="29"/>
        <v>18287</v>
      </c>
      <c r="S81" s="17">
        <v>0</v>
      </c>
      <c r="T81" s="17">
        <v>0</v>
      </c>
      <c r="U81" s="17">
        <v>53078</v>
      </c>
      <c r="V81" s="17">
        <v>18287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62063</v>
      </c>
    </row>
    <row r="82" spans="1:30" ht="15" customHeight="1">
      <c r="A82" s="2">
        <f t="shared" si="30"/>
        <v>51</v>
      </c>
      <c r="B82" s="2">
        <v>1</v>
      </c>
      <c r="C82" s="2">
        <v>179</v>
      </c>
      <c r="D82" s="28" t="s">
        <v>279</v>
      </c>
      <c r="E82" s="16">
        <f t="shared" si="27"/>
        <v>233</v>
      </c>
      <c r="F82" s="17">
        <f t="shared" si="27"/>
        <v>233</v>
      </c>
      <c r="G82" s="17">
        <f t="shared" si="28"/>
        <v>233</v>
      </c>
      <c r="H82" s="17">
        <f t="shared" si="28"/>
        <v>233</v>
      </c>
      <c r="I82" s="17">
        <v>0</v>
      </c>
      <c r="J82" s="17">
        <v>0</v>
      </c>
      <c r="K82" s="17">
        <v>0</v>
      </c>
      <c r="L82" s="17">
        <v>0</v>
      </c>
      <c r="M82" s="17">
        <v>233</v>
      </c>
      <c r="N82" s="17">
        <v>233</v>
      </c>
      <c r="O82" s="17">
        <v>0</v>
      </c>
      <c r="P82" s="17">
        <v>0</v>
      </c>
      <c r="Q82" s="17">
        <f t="shared" si="29"/>
        <v>39604</v>
      </c>
      <c r="R82" s="17">
        <f t="shared" si="29"/>
        <v>13646</v>
      </c>
      <c r="S82" s="17">
        <v>0</v>
      </c>
      <c r="T82" s="17">
        <v>0</v>
      </c>
      <c r="U82" s="17">
        <v>39604</v>
      </c>
      <c r="V82" s="17">
        <v>13646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33731</v>
      </c>
    </row>
    <row r="83" spans="1:30" ht="15" customHeight="1">
      <c r="A83" s="2">
        <f t="shared" si="30"/>
        <v>52</v>
      </c>
      <c r="B83" s="2">
        <v>1</v>
      </c>
      <c r="C83" s="2">
        <v>182</v>
      </c>
      <c r="D83" s="28" t="s">
        <v>280</v>
      </c>
      <c r="E83" s="16">
        <f t="shared" si="27"/>
        <v>0</v>
      </c>
      <c r="F83" s="17">
        <f t="shared" si="27"/>
        <v>0</v>
      </c>
      <c r="G83" s="17">
        <f t="shared" si="28"/>
        <v>0</v>
      </c>
      <c r="H83" s="17">
        <f t="shared" si="28"/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f t="shared" si="29"/>
        <v>0</v>
      </c>
      <c r="R83" s="17">
        <f t="shared" si="29"/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</row>
    <row r="84" spans="1:30" ht="15" customHeight="1">
      <c r="A84" s="2">
        <f t="shared" si="30"/>
        <v>53</v>
      </c>
      <c r="B84" s="2">
        <v>1</v>
      </c>
      <c r="C84" s="2">
        <v>183</v>
      </c>
      <c r="D84" s="28" t="s">
        <v>281</v>
      </c>
      <c r="E84" s="16">
        <f t="shared" si="27"/>
        <v>0</v>
      </c>
      <c r="F84" s="17">
        <f t="shared" si="27"/>
        <v>0</v>
      </c>
      <c r="G84" s="17">
        <f t="shared" si="28"/>
        <v>0</v>
      </c>
      <c r="H84" s="17">
        <f t="shared" si="28"/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f t="shared" si="29"/>
        <v>0</v>
      </c>
      <c r="R84" s="17">
        <f t="shared" si="29"/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</row>
    <row r="85" spans="1:30" ht="15" customHeight="1">
      <c r="A85" s="2">
        <f t="shared" si="30"/>
        <v>54</v>
      </c>
      <c r="B85" s="2">
        <v>1</v>
      </c>
      <c r="C85" s="2">
        <v>180</v>
      </c>
      <c r="D85" s="28" t="s">
        <v>282</v>
      </c>
      <c r="E85" s="16">
        <f t="shared" si="27"/>
        <v>0</v>
      </c>
      <c r="F85" s="17">
        <f t="shared" si="27"/>
        <v>0</v>
      </c>
      <c r="G85" s="17">
        <f t="shared" si="28"/>
        <v>0</v>
      </c>
      <c r="H85" s="17">
        <f t="shared" si="28"/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f t="shared" si="29"/>
        <v>0</v>
      </c>
      <c r="R85" s="17">
        <f t="shared" si="29"/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</row>
    <row r="86" spans="1:30" ht="15" customHeight="1">
      <c r="A86" s="2">
        <f t="shared" si="30"/>
        <v>55</v>
      </c>
      <c r="B86" s="2">
        <v>1</v>
      </c>
      <c r="C86" s="2">
        <v>676</v>
      </c>
      <c r="D86" s="28" t="s">
        <v>283</v>
      </c>
      <c r="E86" s="16">
        <f t="shared" si="27"/>
        <v>0</v>
      </c>
      <c r="F86" s="17">
        <f t="shared" si="27"/>
        <v>0</v>
      </c>
      <c r="G86" s="17">
        <f t="shared" si="28"/>
        <v>0</v>
      </c>
      <c r="H86" s="17">
        <f t="shared" si="28"/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f t="shared" si="29"/>
        <v>0</v>
      </c>
      <c r="R86" s="17">
        <f t="shared" si="29"/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</row>
    <row r="87" spans="1:30" ht="15" customHeight="1">
      <c r="A87" s="2">
        <f t="shared" si="30"/>
        <v>56</v>
      </c>
      <c r="B87" s="2">
        <v>2</v>
      </c>
      <c r="C87" s="2">
        <v>712</v>
      </c>
      <c r="D87" s="28" t="s">
        <v>158</v>
      </c>
      <c r="E87" s="16">
        <f t="shared" si="27"/>
        <v>0</v>
      </c>
      <c r="F87" s="17">
        <f t="shared" si="27"/>
        <v>0</v>
      </c>
      <c r="G87" s="17">
        <f t="shared" si="28"/>
        <v>0</v>
      </c>
      <c r="H87" s="17">
        <f t="shared" si="28"/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f t="shared" si="29"/>
        <v>0</v>
      </c>
      <c r="R87" s="17">
        <f t="shared" si="29"/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</row>
    <row r="88" spans="1:30" ht="15" customHeight="1">
      <c r="A88" s="2">
        <f t="shared" si="30"/>
        <v>57</v>
      </c>
      <c r="B88" s="2">
        <v>2</v>
      </c>
      <c r="C88" s="2">
        <v>690</v>
      </c>
      <c r="D88" s="28" t="s">
        <v>55</v>
      </c>
      <c r="E88" s="16">
        <f t="shared" si="27"/>
        <v>0</v>
      </c>
      <c r="F88" s="17">
        <f t="shared" si="27"/>
        <v>0</v>
      </c>
      <c r="G88" s="17">
        <f t="shared" si="28"/>
        <v>0</v>
      </c>
      <c r="H88" s="17">
        <f t="shared" si="28"/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f t="shared" si="29"/>
        <v>0</v>
      </c>
      <c r="R88" s="17">
        <f t="shared" si="29"/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</row>
    <row r="89" spans="1:30" ht="15" customHeight="1">
      <c r="A89" s="2">
        <f t="shared" si="30"/>
        <v>58</v>
      </c>
      <c r="B89" s="2">
        <v>0</v>
      </c>
      <c r="C89" s="2">
        <v>671</v>
      </c>
      <c r="D89" s="28" t="s">
        <v>193</v>
      </c>
      <c r="E89" s="16">
        <f t="shared" si="27"/>
        <v>0</v>
      </c>
      <c r="F89" s="17">
        <f t="shared" si="27"/>
        <v>0</v>
      </c>
      <c r="G89" s="17">
        <f t="shared" si="28"/>
        <v>0</v>
      </c>
      <c r="H89" s="17">
        <f t="shared" si="28"/>
        <v>0</v>
      </c>
      <c r="I89" s="17"/>
      <c r="J89" s="17"/>
      <c r="K89" s="17"/>
      <c r="L89" s="17"/>
      <c r="M89" s="17"/>
      <c r="N89" s="17"/>
      <c r="O89" s="17"/>
      <c r="P89" s="17"/>
      <c r="Q89" s="17">
        <f t="shared" si="29"/>
        <v>0</v>
      </c>
      <c r="R89" s="17">
        <f t="shared" si="29"/>
        <v>0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</row>
    <row r="90" spans="1:30" ht="15" customHeight="1">
      <c r="A90" s="2">
        <f t="shared" si="30"/>
        <v>59</v>
      </c>
      <c r="B90" s="2">
        <v>0</v>
      </c>
      <c r="C90" s="2">
        <v>709</v>
      </c>
      <c r="D90" s="28" t="s">
        <v>140</v>
      </c>
      <c r="E90" s="16">
        <f t="shared" si="27"/>
        <v>0</v>
      </c>
      <c r="F90" s="17">
        <f t="shared" si="27"/>
        <v>0</v>
      </c>
      <c r="G90" s="17">
        <f t="shared" si="28"/>
        <v>0</v>
      </c>
      <c r="H90" s="17">
        <f t="shared" si="28"/>
        <v>0</v>
      </c>
      <c r="I90" s="17"/>
      <c r="J90" s="17"/>
      <c r="K90" s="17"/>
      <c r="L90" s="17"/>
      <c r="M90" s="17"/>
      <c r="N90" s="17"/>
      <c r="O90" s="17"/>
      <c r="P90" s="17"/>
      <c r="Q90" s="17">
        <f t="shared" si="29"/>
        <v>0</v>
      </c>
      <c r="R90" s="17">
        <f t="shared" si="29"/>
        <v>0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</row>
    <row r="91" spans="1:30" ht="15" customHeight="1">
      <c r="A91" s="2">
        <f t="shared" si="30"/>
        <v>60</v>
      </c>
      <c r="B91" s="2">
        <v>0</v>
      </c>
      <c r="C91" s="2">
        <v>727</v>
      </c>
      <c r="D91" s="28" t="s">
        <v>141</v>
      </c>
      <c r="E91" s="16">
        <f t="shared" si="27"/>
        <v>0</v>
      </c>
      <c r="F91" s="17">
        <f t="shared" si="27"/>
        <v>0</v>
      </c>
      <c r="G91" s="17">
        <f t="shared" si="28"/>
        <v>0</v>
      </c>
      <c r="H91" s="17">
        <f t="shared" si="28"/>
        <v>0</v>
      </c>
      <c r="I91" s="17"/>
      <c r="J91" s="17"/>
      <c r="K91" s="17"/>
      <c r="L91" s="17"/>
      <c r="M91" s="17"/>
      <c r="N91" s="17"/>
      <c r="O91" s="17"/>
      <c r="P91" s="17"/>
      <c r="Q91" s="17">
        <f t="shared" si="29"/>
        <v>0</v>
      </c>
      <c r="R91" s="17">
        <f t="shared" si="29"/>
        <v>0</v>
      </c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</row>
    <row r="92" spans="1:30" ht="15" customHeight="1">
      <c r="A92" s="2">
        <f t="shared" si="30"/>
        <v>61</v>
      </c>
      <c r="B92" s="2">
        <v>0</v>
      </c>
      <c r="C92" s="2">
        <v>768</v>
      </c>
      <c r="D92" s="28" t="s">
        <v>142</v>
      </c>
      <c r="E92" s="16">
        <f t="shared" si="27"/>
        <v>0</v>
      </c>
      <c r="F92" s="17">
        <f t="shared" si="27"/>
        <v>0</v>
      </c>
      <c r="G92" s="17">
        <f t="shared" si="28"/>
        <v>0</v>
      </c>
      <c r="H92" s="17">
        <f t="shared" si="28"/>
        <v>0</v>
      </c>
      <c r="I92" s="17"/>
      <c r="J92" s="17"/>
      <c r="K92" s="17"/>
      <c r="L92" s="17"/>
      <c r="M92" s="17"/>
      <c r="N92" s="17"/>
      <c r="O92" s="17"/>
      <c r="P92" s="17"/>
      <c r="Q92" s="17">
        <f t="shared" si="29"/>
        <v>0</v>
      </c>
      <c r="R92" s="17">
        <f t="shared" si="29"/>
        <v>0</v>
      </c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</row>
    <row r="93" spans="1:30" ht="15" customHeight="1">
      <c r="A93" s="2">
        <f>A92+1</f>
        <v>62</v>
      </c>
      <c r="B93" s="2"/>
      <c r="C93" s="2">
        <v>779</v>
      </c>
      <c r="D93" s="28" t="s">
        <v>194</v>
      </c>
      <c r="E93" s="16">
        <f t="shared" si="27"/>
        <v>0</v>
      </c>
      <c r="F93" s="17">
        <f t="shared" si="27"/>
        <v>0</v>
      </c>
      <c r="G93" s="17">
        <f t="shared" si="28"/>
        <v>0</v>
      </c>
      <c r="H93" s="17">
        <f t="shared" si="28"/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f t="shared" si="29"/>
        <v>0</v>
      </c>
      <c r="R93" s="17">
        <f t="shared" si="29"/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</row>
    <row r="94" spans="1:30" ht="15" customHeight="1">
      <c r="A94" s="2"/>
      <c r="B94" s="2"/>
      <c r="C94" s="2"/>
      <c r="D94" s="28" t="s">
        <v>56</v>
      </c>
      <c r="E94" s="15">
        <f>SUM(E72:E93)</f>
        <v>93904</v>
      </c>
      <c r="F94" s="15">
        <f t="shared" ref="F94:AD94" si="31">SUM(F72:F93)</f>
        <v>93904</v>
      </c>
      <c r="G94" s="15">
        <f t="shared" si="31"/>
        <v>71832</v>
      </c>
      <c r="H94" s="15">
        <f t="shared" si="31"/>
        <v>71832</v>
      </c>
      <c r="I94" s="15">
        <f t="shared" si="31"/>
        <v>68620</v>
      </c>
      <c r="J94" s="15">
        <f t="shared" si="31"/>
        <v>68620</v>
      </c>
      <c r="K94" s="15">
        <f t="shared" si="31"/>
        <v>149</v>
      </c>
      <c r="L94" s="15">
        <f t="shared" si="31"/>
        <v>149</v>
      </c>
      <c r="M94" s="15">
        <f t="shared" si="31"/>
        <v>3063</v>
      </c>
      <c r="N94" s="15">
        <f t="shared" si="31"/>
        <v>3063</v>
      </c>
      <c r="O94" s="15">
        <f t="shared" si="31"/>
        <v>22072</v>
      </c>
      <c r="P94" s="15">
        <f t="shared" si="31"/>
        <v>22072</v>
      </c>
      <c r="Q94" s="15">
        <f t="shared" si="31"/>
        <v>264109</v>
      </c>
      <c r="R94" s="15">
        <f t="shared" si="31"/>
        <v>108580</v>
      </c>
      <c r="S94" s="15">
        <f t="shared" si="31"/>
        <v>26829</v>
      </c>
      <c r="T94" s="15">
        <f t="shared" si="31"/>
        <v>26829</v>
      </c>
      <c r="U94" s="15">
        <f t="shared" si="31"/>
        <v>237280</v>
      </c>
      <c r="V94" s="15">
        <f t="shared" si="31"/>
        <v>81751</v>
      </c>
      <c r="W94" s="15">
        <f t="shared" si="31"/>
        <v>17360</v>
      </c>
      <c r="X94" s="15">
        <f t="shared" si="31"/>
        <v>7685</v>
      </c>
      <c r="Y94" s="15">
        <f t="shared" si="31"/>
        <v>0</v>
      </c>
      <c r="Z94" s="15">
        <f t="shared" si="31"/>
        <v>0</v>
      </c>
      <c r="AA94" s="15">
        <f t="shared" si="31"/>
        <v>5000</v>
      </c>
      <c r="AB94" s="15">
        <f t="shared" si="31"/>
        <v>5519</v>
      </c>
      <c r="AC94" s="15">
        <f t="shared" si="31"/>
        <v>0</v>
      </c>
      <c r="AD94" s="15">
        <f t="shared" si="31"/>
        <v>1077710</v>
      </c>
    </row>
    <row r="95" spans="1:30" ht="15" customHeight="1">
      <c r="A95" s="2"/>
      <c r="B95" s="2"/>
      <c r="C95" s="2"/>
      <c r="D95" s="28" t="s">
        <v>57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</row>
    <row r="96" spans="1:30" ht="15" customHeight="1">
      <c r="A96" s="2">
        <f>A93+1</f>
        <v>63</v>
      </c>
      <c r="B96" s="2">
        <v>1</v>
      </c>
      <c r="C96" s="2">
        <v>186</v>
      </c>
      <c r="D96" s="28" t="s">
        <v>284</v>
      </c>
      <c r="E96" s="16">
        <f t="shared" ref="E96:F102" si="32">G96+O96</f>
        <v>5428</v>
      </c>
      <c r="F96" s="17">
        <f t="shared" si="32"/>
        <v>5428</v>
      </c>
      <c r="G96" s="17">
        <f t="shared" ref="G96:H102" si="33">I96+K96+M96</f>
        <v>4074</v>
      </c>
      <c r="H96" s="17">
        <f t="shared" si="33"/>
        <v>4074</v>
      </c>
      <c r="I96" s="17">
        <v>4067</v>
      </c>
      <c r="J96" s="17">
        <v>4067</v>
      </c>
      <c r="K96" s="17">
        <v>7</v>
      </c>
      <c r="L96" s="17">
        <v>7</v>
      </c>
      <c r="M96" s="17">
        <v>0</v>
      </c>
      <c r="N96" s="17">
        <v>0</v>
      </c>
      <c r="O96" s="17">
        <v>1354</v>
      </c>
      <c r="P96" s="17">
        <v>1354</v>
      </c>
      <c r="Q96" s="17">
        <f t="shared" ref="Q96:R102" si="34">S96+U96</f>
        <v>5447</v>
      </c>
      <c r="R96" s="17">
        <f t="shared" si="34"/>
        <v>2989</v>
      </c>
      <c r="S96" s="17">
        <v>1697</v>
      </c>
      <c r="T96" s="17">
        <v>1697</v>
      </c>
      <c r="U96" s="17">
        <v>3750</v>
      </c>
      <c r="V96" s="17">
        <v>1292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44928</v>
      </c>
    </row>
    <row r="97" spans="1:30" ht="15" customHeight="1">
      <c r="A97" s="2">
        <f t="shared" ref="A97:A102" si="35">A96+1</f>
        <v>64</v>
      </c>
      <c r="B97" s="2">
        <v>3</v>
      </c>
      <c r="C97" s="2">
        <v>187</v>
      </c>
      <c r="D97" s="28" t="s">
        <v>285</v>
      </c>
      <c r="E97" s="16">
        <f t="shared" si="32"/>
        <v>27033</v>
      </c>
      <c r="F97" s="17">
        <f t="shared" si="32"/>
        <v>27033</v>
      </c>
      <c r="G97" s="17">
        <f t="shared" si="33"/>
        <v>20581</v>
      </c>
      <c r="H97" s="17">
        <f t="shared" si="33"/>
        <v>20581</v>
      </c>
      <c r="I97" s="17">
        <v>20526</v>
      </c>
      <c r="J97" s="17">
        <v>20526</v>
      </c>
      <c r="K97" s="17">
        <v>55</v>
      </c>
      <c r="L97" s="17">
        <v>55</v>
      </c>
      <c r="M97" s="17">
        <v>0</v>
      </c>
      <c r="N97" s="17">
        <v>0</v>
      </c>
      <c r="O97" s="17">
        <v>6452</v>
      </c>
      <c r="P97" s="17">
        <v>6452</v>
      </c>
      <c r="Q97" s="17">
        <f t="shared" si="34"/>
        <v>25427</v>
      </c>
      <c r="R97" s="17">
        <f t="shared" si="34"/>
        <v>14249</v>
      </c>
      <c r="S97" s="17">
        <v>8373</v>
      </c>
      <c r="T97" s="17">
        <v>8373</v>
      </c>
      <c r="U97" s="17">
        <v>17054</v>
      </c>
      <c r="V97" s="17">
        <v>5876</v>
      </c>
      <c r="W97" s="17">
        <v>1322</v>
      </c>
      <c r="X97" s="17">
        <v>10537</v>
      </c>
      <c r="Y97" s="17">
        <v>0</v>
      </c>
      <c r="Z97" s="17">
        <v>0</v>
      </c>
      <c r="AA97" s="17">
        <v>1500</v>
      </c>
      <c r="AB97" s="17">
        <v>1800</v>
      </c>
      <c r="AC97" s="17">
        <v>0</v>
      </c>
      <c r="AD97" s="17">
        <v>164835</v>
      </c>
    </row>
    <row r="98" spans="1:30" ht="15" customHeight="1">
      <c r="A98" s="2">
        <f t="shared" si="35"/>
        <v>65</v>
      </c>
      <c r="B98" s="2">
        <v>3</v>
      </c>
      <c r="C98" s="2">
        <v>188</v>
      </c>
      <c r="D98" s="28" t="s">
        <v>286</v>
      </c>
      <c r="E98" s="16">
        <f t="shared" si="32"/>
        <v>2760</v>
      </c>
      <c r="F98" s="17">
        <f t="shared" si="32"/>
        <v>2760</v>
      </c>
      <c r="G98" s="17">
        <f t="shared" si="33"/>
        <v>2042</v>
      </c>
      <c r="H98" s="17">
        <f t="shared" si="33"/>
        <v>2042</v>
      </c>
      <c r="I98" s="17">
        <v>2030</v>
      </c>
      <c r="J98" s="17">
        <v>2030</v>
      </c>
      <c r="K98" s="17">
        <v>12</v>
      </c>
      <c r="L98" s="17">
        <v>12</v>
      </c>
      <c r="M98" s="17">
        <v>0</v>
      </c>
      <c r="N98" s="17">
        <v>0</v>
      </c>
      <c r="O98" s="17">
        <v>718</v>
      </c>
      <c r="P98" s="17">
        <v>718</v>
      </c>
      <c r="Q98" s="17">
        <f t="shared" si="34"/>
        <v>3641</v>
      </c>
      <c r="R98" s="17">
        <f t="shared" si="34"/>
        <v>1845</v>
      </c>
      <c r="S98" s="17">
        <v>901</v>
      </c>
      <c r="T98" s="17">
        <v>901</v>
      </c>
      <c r="U98" s="17">
        <v>2740</v>
      </c>
      <c r="V98" s="17">
        <v>944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10050</v>
      </c>
    </row>
    <row r="99" spans="1:30" ht="15" customHeight="1">
      <c r="A99" s="2">
        <f t="shared" si="35"/>
        <v>66</v>
      </c>
      <c r="B99" s="2">
        <v>2</v>
      </c>
      <c r="C99" s="2">
        <v>452</v>
      </c>
      <c r="D99" s="28" t="s">
        <v>287</v>
      </c>
      <c r="E99" s="16">
        <f t="shared" si="32"/>
        <v>1352</v>
      </c>
      <c r="F99" s="17">
        <f t="shared" si="32"/>
        <v>1352</v>
      </c>
      <c r="G99" s="17">
        <f t="shared" si="33"/>
        <v>1350</v>
      </c>
      <c r="H99" s="17">
        <f t="shared" si="33"/>
        <v>1350</v>
      </c>
      <c r="I99" s="17">
        <v>660</v>
      </c>
      <c r="J99" s="17">
        <v>660</v>
      </c>
      <c r="K99" s="17">
        <v>32</v>
      </c>
      <c r="L99" s="17">
        <v>32</v>
      </c>
      <c r="M99" s="17">
        <v>658</v>
      </c>
      <c r="N99" s="17">
        <v>658</v>
      </c>
      <c r="O99" s="17">
        <v>2</v>
      </c>
      <c r="P99" s="17">
        <v>2</v>
      </c>
      <c r="Q99" s="17">
        <f t="shared" si="34"/>
        <v>76043</v>
      </c>
      <c r="R99" s="17">
        <f t="shared" si="34"/>
        <v>26284</v>
      </c>
      <c r="S99" s="17">
        <v>126</v>
      </c>
      <c r="T99" s="17">
        <v>126</v>
      </c>
      <c r="U99" s="17">
        <v>75917</v>
      </c>
      <c r="V99" s="17">
        <v>26158</v>
      </c>
      <c r="W99" s="17">
        <v>2878</v>
      </c>
      <c r="X99" s="17">
        <v>2663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84750</v>
      </c>
    </row>
    <row r="100" spans="1:30" ht="15" customHeight="1">
      <c r="A100" s="2">
        <f t="shared" si="35"/>
        <v>67</v>
      </c>
      <c r="B100" s="2">
        <v>1</v>
      </c>
      <c r="C100" s="2">
        <v>451</v>
      </c>
      <c r="D100" s="28" t="s">
        <v>288</v>
      </c>
      <c r="E100" s="16">
        <f t="shared" si="32"/>
        <v>0</v>
      </c>
      <c r="F100" s="17">
        <f t="shared" si="32"/>
        <v>0</v>
      </c>
      <c r="G100" s="17">
        <f t="shared" si="33"/>
        <v>0</v>
      </c>
      <c r="H100" s="17">
        <f t="shared" si="33"/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f t="shared" si="34"/>
        <v>0</v>
      </c>
      <c r="R100" s="17">
        <f t="shared" si="34"/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</row>
    <row r="101" spans="1:30" ht="15" customHeight="1">
      <c r="A101" s="2">
        <f t="shared" si="35"/>
        <v>68</v>
      </c>
      <c r="B101" s="2">
        <v>1</v>
      </c>
      <c r="C101" s="2">
        <v>193</v>
      </c>
      <c r="D101" s="28" t="s">
        <v>289</v>
      </c>
      <c r="E101" s="16">
        <f t="shared" si="32"/>
        <v>0</v>
      </c>
      <c r="F101" s="17">
        <f t="shared" si="32"/>
        <v>0</v>
      </c>
      <c r="G101" s="17">
        <f t="shared" si="33"/>
        <v>0</v>
      </c>
      <c r="H101" s="17">
        <f t="shared" si="33"/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f t="shared" si="34"/>
        <v>0</v>
      </c>
      <c r="R101" s="17">
        <f t="shared" si="34"/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</row>
    <row r="102" spans="1:30" ht="15" customHeight="1">
      <c r="A102" s="2">
        <f t="shared" si="35"/>
        <v>69</v>
      </c>
      <c r="B102" s="2">
        <v>1</v>
      </c>
      <c r="C102" s="2">
        <v>433</v>
      </c>
      <c r="D102" s="28" t="s">
        <v>159</v>
      </c>
      <c r="E102" s="16">
        <f t="shared" si="32"/>
        <v>0</v>
      </c>
      <c r="F102" s="17">
        <f t="shared" si="32"/>
        <v>0</v>
      </c>
      <c r="G102" s="17">
        <f t="shared" si="33"/>
        <v>0</v>
      </c>
      <c r="H102" s="17">
        <f t="shared" si="33"/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f t="shared" si="34"/>
        <v>0</v>
      </c>
      <c r="R102" s="17">
        <f t="shared" si="34"/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</row>
    <row r="103" spans="1:30" ht="15" customHeight="1">
      <c r="A103" s="2"/>
      <c r="B103" s="2"/>
      <c r="C103" s="2"/>
      <c r="D103" s="28" t="s">
        <v>58</v>
      </c>
      <c r="E103" s="15">
        <f>SUM(E96:E102)</f>
        <v>36573</v>
      </c>
      <c r="F103" s="15">
        <f t="shared" ref="F103:AD103" si="36">SUM(F96:F102)</f>
        <v>36573</v>
      </c>
      <c r="G103" s="15">
        <f t="shared" si="36"/>
        <v>28047</v>
      </c>
      <c r="H103" s="15">
        <f t="shared" si="36"/>
        <v>28047</v>
      </c>
      <c r="I103" s="15">
        <f t="shared" si="36"/>
        <v>27283</v>
      </c>
      <c r="J103" s="15">
        <f t="shared" si="36"/>
        <v>27283</v>
      </c>
      <c r="K103" s="15">
        <f t="shared" si="36"/>
        <v>106</v>
      </c>
      <c r="L103" s="15">
        <f t="shared" si="36"/>
        <v>106</v>
      </c>
      <c r="M103" s="15">
        <f t="shared" si="36"/>
        <v>658</v>
      </c>
      <c r="N103" s="15">
        <f t="shared" si="36"/>
        <v>658</v>
      </c>
      <c r="O103" s="15">
        <f t="shared" si="36"/>
        <v>8526</v>
      </c>
      <c r="P103" s="15">
        <f t="shared" si="36"/>
        <v>8526</v>
      </c>
      <c r="Q103" s="15">
        <f t="shared" si="36"/>
        <v>110558</v>
      </c>
      <c r="R103" s="15">
        <f t="shared" si="36"/>
        <v>45367</v>
      </c>
      <c r="S103" s="15">
        <f t="shared" si="36"/>
        <v>11097</v>
      </c>
      <c r="T103" s="15">
        <f t="shared" si="36"/>
        <v>11097</v>
      </c>
      <c r="U103" s="15">
        <f t="shared" si="36"/>
        <v>99461</v>
      </c>
      <c r="V103" s="15">
        <f t="shared" si="36"/>
        <v>34270</v>
      </c>
      <c r="W103" s="15">
        <f t="shared" si="36"/>
        <v>4200</v>
      </c>
      <c r="X103" s="15">
        <f t="shared" si="36"/>
        <v>13200</v>
      </c>
      <c r="Y103" s="15">
        <f t="shared" si="36"/>
        <v>0</v>
      </c>
      <c r="Z103" s="15">
        <f t="shared" si="36"/>
        <v>0</v>
      </c>
      <c r="AA103" s="15">
        <f t="shared" si="36"/>
        <v>1500</v>
      </c>
      <c r="AB103" s="15">
        <f t="shared" si="36"/>
        <v>1800</v>
      </c>
      <c r="AC103" s="15">
        <f t="shared" si="36"/>
        <v>0</v>
      </c>
      <c r="AD103" s="15">
        <f t="shared" si="36"/>
        <v>304563</v>
      </c>
    </row>
    <row r="104" spans="1:30" ht="15" customHeight="1">
      <c r="A104" s="2"/>
      <c r="B104" s="2"/>
      <c r="C104" s="2"/>
      <c r="D104" s="28" t="s">
        <v>59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</row>
    <row r="105" spans="1:30" ht="15" customHeight="1">
      <c r="A105" s="2">
        <f>A102+1</f>
        <v>70</v>
      </c>
      <c r="B105" s="2">
        <v>2</v>
      </c>
      <c r="C105" s="2">
        <v>453</v>
      </c>
      <c r="D105" s="28" t="s">
        <v>160</v>
      </c>
      <c r="E105" s="16">
        <f>G105+O105</f>
        <v>18432</v>
      </c>
      <c r="F105" s="17">
        <f>H105+P105</f>
        <v>18432</v>
      </c>
      <c r="G105" s="17">
        <f>I105+K105+M105</f>
        <v>14052</v>
      </c>
      <c r="H105" s="17">
        <f>J105+L105+N105</f>
        <v>14052</v>
      </c>
      <c r="I105" s="17">
        <v>13757</v>
      </c>
      <c r="J105" s="17">
        <v>13757</v>
      </c>
      <c r="K105" s="17">
        <v>47</v>
      </c>
      <c r="L105" s="17">
        <v>47</v>
      </c>
      <c r="M105" s="17">
        <v>248</v>
      </c>
      <c r="N105" s="17">
        <v>248</v>
      </c>
      <c r="O105" s="17">
        <v>4380</v>
      </c>
      <c r="P105" s="17">
        <v>4380</v>
      </c>
      <c r="Q105" s="17">
        <f>S105+U105</f>
        <v>36954</v>
      </c>
      <c r="R105" s="17">
        <f>T105+V105</f>
        <v>16371</v>
      </c>
      <c r="S105" s="17">
        <v>5555</v>
      </c>
      <c r="T105" s="17">
        <v>5555</v>
      </c>
      <c r="U105" s="17">
        <v>31399</v>
      </c>
      <c r="V105" s="17">
        <v>10816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48440</v>
      </c>
    </row>
    <row r="106" spans="1:30" ht="15" customHeight="1">
      <c r="A106" s="2"/>
      <c r="B106" s="2"/>
      <c r="C106" s="2"/>
      <c r="D106" s="28" t="s">
        <v>60</v>
      </c>
      <c r="E106" s="15">
        <f>SUM(E105)</f>
        <v>18432</v>
      </c>
      <c r="F106" s="15">
        <f t="shared" ref="F106:AD106" si="37">SUM(F105)</f>
        <v>18432</v>
      </c>
      <c r="G106" s="15">
        <f t="shared" si="37"/>
        <v>14052</v>
      </c>
      <c r="H106" s="15">
        <f t="shared" si="37"/>
        <v>14052</v>
      </c>
      <c r="I106" s="15">
        <f t="shared" si="37"/>
        <v>13757</v>
      </c>
      <c r="J106" s="15">
        <f t="shared" si="37"/>
        <v>13757</v>
      </c>
      <c r="K106" s="15">
        <f t="shared" si="37"/>
        <v>47</v>
      </c>
      <c r="L106" s="15">
        <f t="shared" si="37"/>
        <v>47</v>
      </c>
      <c r="M106" s="15">
        <f t="shared" si="37"/>
        <v>248</v>
      </c>
      <c r="N106" s="15">
        <f t="shared" si="37"/>
        <v>248</v>
      </c>
      <c r="O106" s="15">
        <f t="shared" si="37"/>
        <v>4380</v>
      </c>
      <c r="P106" s="15">
        <f t="shared" si="37"/>
        <v>4380</v>
      </c>
      <c r="Q106" s="15">
        <f t="shared" si="37"/>
        <v>36954</v>
      </c>
      <c r="R106" s="15">
        <f t="shared" si="37"/>
        <v>16371</v>
      </c>
      <c r="S106" s="15">
        <f t="shared" si="37"/>
        <v>5555</v>
      </c>
      <c r="T106" s="15">
        <f t="shared" si="37"/>
        <v>5555</v>
      </c>
      <c r="U106" s="15">
        <f t="shared" si="37"/>
        <v>31399</v>
      </c>
      <c r="V106" s="15">
        <f t="shared" si="37"/>
        <v>10816</v>
      </c>
      <c r="W106" s="15">
        <f t="shared" si="37"/>
        <v>0</v>
      </c>
      <c r="X106" s="15">
        <f t="shared" si="37"/>
        <v>0</v>
      </c>
      <c r="Y106" s="15">
        <f t="shared" si="37"/>
        <v>0</v>
      </c>
      <c r="Z106" s="15">
        <f t="shared" si="37"/>
        <v>0</v>
      </c>
      <c r="AA106" s="15">
        <f t="shared" si="37"/>
        <v>0</v>
      </c>
      <c r="AB106" s="15">
        <f t="shared" si="37"/>
        <v>0</v>
      </c>
      <c r="AC106" s="15">
        <f t="shared" si="37"/>
        <v>0</v>
      </c>
      <c r="AD106" s="15">
        <f t="shared" si="37"/>
        <v>48440</v>
      </c>
    </row>
    <row r="107" spans="1:30" ht="15" customHeight="1">
      <c r="A107" s="2"/>
      <c r="B107" s="2"/>
      <c r="C107" s="2"/>
      <c r="D107" s="28" t="s">
        <v>61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</row>
    <row r="108" spans="1:30" ht="15" customHeight="1">
      <c r="A108" s="2">
        <f>A105+1</f>
        <v>71</v>
      </c>
      <c r="B108" s="2">
        <v>1</v>
      </c>
      <c r="C108" s="2">
        <v>218</v>
      </c>
      <c r="D108" s="28" t="s">
        <v>290</v>
      </c>
      <c r="E108" s="16">
        <f>G108+O108</f>
        <v>4967</v>
      </c>
      <c r="F108" s="17">
        <f>H108+P108</f>
        <v>4967</v>
      </c>
      <c r="G108" s="17">
        <f>I108+K108+M108</f>
        <v>3723</v>
      </c>
      <c r="H108" s="17">
        <f>J108+L108+N108</f>
        <v>3723</v>
      </c>
      <c r="I108" s="17">
        <v>3656</v>
      </c>
      <c r="J108" s="17">
        <v>3656</v>
      </c>
      <c r="K108" s="17">
        <v>67</v>
      </c>
      <c r="L108" s="17">
        <v>67</v>
      </c>
      <c r="M108" s="17">
        <v>0</v>
      </c>
      <c r="N108" s="17">
        <v>0</v>
      </c>
      <c r="O108" s="17">
        <v>1244</v>
      </c>
      <c r="P108" s="17">
        <v>1244</v>
      </c>
      <c r="Q108" s="17">
        <f>S108+U108</f>
        <v>19226</v>
      </c>
      <c r="R108" s="17">
        <f>T108+V108</f>
        <v>7810</v>
      </c>
      <c r="S108" s="17">
        <v>1808</v>
      </c>
      <c r="T108" s="17">
        <v>1808</v>
      </c>
      <c r="U108" s="17">
        <v>17418</v>
      </c>
      <c r="V108" s="17">
        <v>6002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20977</v>
      </c>
    </row>
    <row r="109" spans="1:30" ht="15" customHeight="1">
      <c r="A109" s="2"/>
      <c r="B109" s="2"/>
      <c r="C109" s="2"/>
      <c r="D109" s="28" t="s">
        <v>62</v>
      </c>
      <c r="E109" s="15">
        <f>SUM(E108)</f>
        <v>4967</v>
      </c>
      <c r="F109" s="15">
        <f t="shared" ref="F109:AD109" si="38">SUM(F108)</f>
        <v>4967</v>
      </c>
      <c r="G109" s="15">
        <f t="shared" si="38"/>
        <v>3723</v>
      </c>
      <c r="H109" s="15">
        <f t="shared" si="38"/>
        <v>3723</v>
      </c>
      <c r="I109" s="15">
        <f t="shared" si="38"/>
        <v>3656</v>
      </c>
      <c r="J109" s="15">
        <f t="shared" si="38"/>
        <v>3656</v>
      </c>
      <c r="K109" s="15">
        <f t="shared" si="38"/>
        <v>67</v>
      </c>
      <c r="L109" s="15">
        <f t="shared" si="38"/>
        <v>67</v>
      </c>
      <c r="M109" s="15">
        <f t="shared" si="38"/>
        <v>0</v>
      </c>
      <c r="N109" s="15">
        <f t="shared" si="38"/>
        <v>0</v>
      </c>
      <c r="O109" s="15">
        <f t="shared" si="38"/>
        <v>1244</v>
      </c>
      <c r="P109" s="15">
        <f t="shared" si="38"/>
        <v>1244</v>
      </c>
      <c r="Q109" s="15">
        <f t="shared" si="38"/>
        <v>19226</v>
      </c>
      <c r="R109" s="15">
        <f t="shared" si="38"/>
        <v>7810</v>
      </c>
      <c r="S109" s="15">
        <f t="shared" si="38"/>
        <v>1808</v>
      </c>
      <c r="T109" s="15">
        <f t="shared" si="38"/>
        <v>1808</v>
      </c>
      <c r="U109" s="15">
        <f t="shared" si="38"/>
        <v>17418</v>
      </c>
      <c r="V109" s="15">
        <f t="shared" si="38"/>
        <v>6002</v>
      </c>
      <c r="W109" s="15">
        <f t="shared" si="38"/>
        <v>0</v>
      </c>
      <c r="X109" s="15">
        <f t="shared" si="38"/>
        <v>0</v>
      </c>
      <c r="Y109" s="15">
        <f t="shared" si="38"/>
        <v>0</v>
      </c>
      <c r="Z109" s="15">
        <f t="shared" si="38"/>
        <v>0</v>
      </c>
      <c r="AA109" s="15">
        <f t="shared" si="38"/>
        <v>0</v>
      </c>
      <c r="AB109" s="15">
        <f t="shared" si="38"/>
        <v>0</v>
      </c>
      <c r="AC109" s="15">
        <f t="shared" si="38"/>
        <v>0</v>
      </c>
      <c r="AD109" s="15">
        <f t="shared" si="38"/>
        <v>20977</v>
      </c>
    </row>
    <row r="110" spans="1:30" ht="15" customHeight="1">
      <c r="A110" s="2"/>
      <c r="B110" s="2"/>
      <c r="C110" s="2"/>
      <c r="D110" s="28" t="s">
        <v>63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</row>
    <row r="111" spans="1:30" ht="15" customHeight="1">
      <c r="A111" s="2">
        <f>A108+1</f>
        <v>72</v>
      </c>
      <c r="B111" s="2">
        <v>2</v>
      </c>
      <c r="C111" s="2">
        <v>404</v>
      </c>
      <c r="D111" s="28" t="s">
        <v>291</v>
      </c>
      <c r="E111" s="16">
        <f>G111+O111</f>
        <v>16500</v>
      </c>
      <c r="F111" s="17">
        <f>H111+P111</f>
        <v>16500</v>
      </c>
      <c r="G111" s="17">
        <f>I111+K111+M111</f>
        <v>12678</v>
      </c>
      <c r="H111" s="17">
        <f>J111+L111+N111</f>
        <v>12678</v>
      </c>
      <c r="I111" s="17">
        <v>11964</v>
      </c>
      <c r="J111" s="17">
        <v>11964</v>
      </c>
      <c r="K111" s="17">
        <v>30</v>
      </c>
      <c r="L111" s="17">
        <v>30</v>
      </c>
      <c r="M111" s="17">
        <v>684</v>
      </c>
      <c r="N111" s="17">
        <v>684</v>
      </c>
      <c r="O111" s="17">
        <v>3822</v>
      </c>
      <c r="P111" s="17">
        <v>3822</v>
      </c>
      <c r="Q111" s="17">
        <f>S111+U111</f>
        <v>52569</v>
      </c>
      <c r="R111" s="17">
        <f>T111+V111</f>
        <v>21254</v>
      </c>
      <c r="S111" s="17">
        <v>4790</v>
      </c>
      <c r="T111" s="17">
        <v>4790</v>
      </c>
      <c r="U111" s="17">
        <v>47779</v>
      </c>
      <c r="V111" s="17">
        <v>16464</v>
      </c>
      <c r="W111" s="17">
        <v>0</v>
      </c>
      <c r="X111" s="17">
        <v>0</v>
      </c>
      <c r="Y111" s="17">
        <v>0</v>
      </c>
      <c r="Z111" s="17">
        <v>0</v>
      </c>
      <c r="AA111" s="17">
        <v>686</v>
      </c>
      <c r="AB111" s="17">
        <v>605</v>
      </c>
      <c r="AC111" s="17">
        <v>0</v>
      </c>
      <c r="AD111" s="17">
        <v>131250</v>
      </c>
    </row>
    <row r="112" spans="1:30" ht="15" customHeight="1">
      <c r="A112" s="2">
        <f>A111+1</f>
        <v>73</v>
      </c>
      <c r="B112" s="2">
        <v>1</v>
      </c>
      <c r="C112" s="2">
        <v>530</v>
      </c>
      <c r="D112" s="28" t="s">
        <v>292</v>
      </c>
      <c r="E112" s="16">
        <f>G112+O112</f>
        <v>0</v>
      </c>
      <c r="F112" s="17">
        <f>H112+P112</f>
        <v>0</v>
      </c>
      <c r="G112" s="17">
        <f>I112+K112+M112</f>
        <v>0</v>
      </c>
      <c r="H112" s="17">
        <f>J112+L112+N112</f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f>S112+U112</f>
        <v>0</v>
      </c>
      <c r="R112" s="17">
        <f>T112+V112</f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</row>
    <row r="113" spans="1:30" ht="15" customHeight="1">
      <c r="A113" s="2"/>
      <c r="B113" s="2"/>
      <c r="C113" s="2"/>
      <c r="D113" s="28" t="s">
        <v>64</v>
      </c>
      <c r="E113" s="15">
        <f>SUM(E111:E112)</f>
        <v>16500</v>
      </c>
      <c r="F113" s="15">
        <f t="shared" ref="F113:AD113" si="39">SUM(F111:F112)</f>
        <v>16500</v>
      </c>
      <c r="G113" s="15">
        <f t="shared" si="39"/>
        <v>12678</v>
      </c>
      <c r="H113" s="15">
        <f t="shared" si="39"/>
        <v>12678</v>
      </c>
      <c r="I113" s="15">
        <f t="shared" si="39"/>
        <v>11964</v>
      </c>
      <c r="J113" s="15">
        <f t="shared" si="39"/>
        <v>11964</v>
      </c>
      <c r="K113" s="15">
        <f t="shared" si="39"/>
        <v>30</v>
      </c>
      <c r="L113" s="15">
        <f t="shared" si="39"/>
        <v>30</v>
      </c>
      <c r="M113" s="15">
        <f t="shared" si="39"/>
        <v>684</v>
      </c>
      <c r="N113" s="15">
        <f t="shared" si="39"/>
        <v>684</v>
      </c>
      <c r="O113" s="15">
        <f t="shared" si="39"/>
        <v>3822</v>
      </c>
      <c r="P113" s="15">
        <f t="shared" si="39"/>
        <v>3822</v>
      </c>
      <c r="Q113" s="15">
        <f t="shared" si="39"/>
        <v>52569</v>
      </c>
      <c r="R113" s="15">
        <f t="shared" si="39"/>
        <v>21254</v>
      </c>
      <c r="S113" s="15">
        <f t="shared" si="39"/>
        <v>4790</v>
      </c>
      <c r="T113" s="15">
        <f t="shared" si="39"/>
        <v>4790</v>
      </c>
      <c r="U113" s="15">
        <f t="shared" si="39"/>
        <v>47779</v>
      </c>
      <c r="V113" s="15">
        <f t="shared" si="39"/>
        <v>16464</v>
      </c>
      <c r="W113" s="15">
        <f t="shared" si="39"/>
        <v>0</v>
      </c>
      <c r="X113" s="15">
        <f t="shared" si="39"/>
        <v>0</v>
      </c>
      <c r="Y113" s="15">
        <f t="shared" si="39"/>
        <v>0</v>
      </c>
      <c r="Z113" s="15">
        <f t="shared" si="39"/>
        <v>0</v>
      </c>
      <c r="AA113" s="15">
        <f t="shared" si="39"/>
        <v>686</v>
      </c>
      <c r="AB113" s="15">
        <f t="shared" si="39"/>
        <v>605</v>
      </c>
      <c r="AC113" s="15">
        <f t="shared" si="39"/>
        <v>0</v>
      </c>
      <c r="AD113" s="15">
        <f t="shared" si="39"/>
        <v>131250</v>
      </c>
    </row>
    <row r="114" spans="1:30" ht="15" customHeight="1">
      <c r="A114" s="2"/>
      <c r="B114" s="2"/>
      <c r="C114" s="2"/>
      <c r="D114" s="28" t="s">
        <v>65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</row>
    <row r="115" spans="1:30" ht="15" customHeight="1">
      <c r="A115" s="2">
        <f>A112+1</f>
        <v>74</v>
      </c>
      <c r="B115" s="2">
        <v>2</v>
      </c>
      <c r="C115" s="2">
        <v>444</v>
      </c>
      <c r="D115" s="28" t="s">
        <v>161</v>
      </c>
      <c r="E115" s="16">
        <f>G115+O115</f>
        <v>10226</v>
      </c>
      <c r="F115" s="17">
        <f>H115+P115</f>
        <v>10226</v>
      </c>
      <c r="G115" s="17">
        <f>I115+K115+M115</f>
        <v>7766</v>
      </c>
      <c r="H115" s="17">
        <f>J115+L115+N115</f>
        <v>7766</v>
      </c>
      <c r="I115" s="17">
        <v>7594</v>
      </c>
      <c r="J115" s="17">
        <v>7594</v>
      </c>
      <c r="K115" s="17">
        <v>52</v>
      </c>
      <c r="L115" s="17">
        <v>52</v>
      </c>
      <c r="M115" s="17">
        <v>120</v>
      </c>
      <c r="N115" s="17">
        <v>120</v>
      </c>
      <c r="O115" s="17">
        <v>2460</v>
      </c>
      <c r="P115" s="17">
        <v>2460</v>
      </c>
      <c r="Q115" s="17">
        <f>S115+U115</f>
        <v>14601</v>
      </c>
      <c r="R115" s="17">
        <f>T115+V115</f>
        <v>7056</v>
      </c>
      <c r="S115" s="17">
        <v>3095</v>
      </c>
      <c r="T115" s="17">
        <v>3095</v>
      </c>
      <c r="U115" s="17">
        <v>11506</v>
      </c>
      <c r="V115" s="17">
        <v>3961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5042</v>
      </c>
    </row>
    <row r="116" spans="1:30" ht="15" customHeight="1">
      <c r="A116" s="2">
        <f>A115+1</f>
        <v>75</v>
      </c>
      <c r="B116" s="2">
        <v>2</v>
      </c>
      <c r="C116" s="2">
        <v>728</v>
      </c>
      <c r="D116" s="28" t="s">
        <v>162</v>
      </c>
      <c r="E116" s="16">
        <f>G116+O116</f>
        <v>0</v>
      </c>
      <c r="F116" s="17">
        <f>H116+P116</f>
        <v>0</v>
      </c>
      <c r="G116" s="17">
        <f>I116+K116+M116</f>
        <v>0</v>
      </c>
      <c r="H116" s="17">
        <f>J116+L116+N116</f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f>S116+U116</f>
        <v>0</v>
      </c>
      <c r="R116" s="17">
        <f>T116+V116</f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1000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</row>
    <row r="117" spans="1:30" ht="15" customHeight="1">
      <c r="A117" s="2"/>
      <c r="B117" s="2"/>
      <c r="C117" s="2"/>
      <c r="D117" s="28" t="s">
        <v>66</v>
      </c>
      <c r="E117" s="15">
        <f>SUM(E115:E116)</f>
        <v>10226</v>
      </c>
      <c r="F117" s="15">
        <f t="shared" ref="F117:AD117" si="40">SUM(F115:F116)</f>
        <v>10226</v>
      </c>
      <c r="G117" s="15">
        <f t="shared" si="40"/>
        <v>7766</v>
      </c>
      <c r="H117" s="15">
        <f t="shared" si="40"/>
        <v>7766</v>
      </c>
      <c r="I117" s="15">
        <f t="shared" si="40"/>
        <v>7594</v>
      </c>
      <c r="J117" s="15">
        <f t="shared" si="40"/>
        <v>7594</v>
      </c>
      <c r="K117" s="15">
        <f t="shared" si="40"/>
        <v>52</v>
      </c>
      <c r="L117" s="15">
        <f t="shared" si="40"/>
        <v>52</v>
      </c>
      <c r="M117" s="15">
        <f t="shared" si="40"/>
        <v>120</v>
      </c>
      <c r="N117" s="15">
        <f t="shared" si="40"/>
        <v>120</v>
      </c>
      <c r="O117" s="15">
        <f t="shared" si="40"/>
        <v>2460</v>
      </c>
      <c r="P117" s="15">
        <f t="shared" si="40"/>
        <v>2460</v>
      </c>
      <c r="Q117" s="15">
        <f t="shared" si="40"/>
        <v>14601</v>
      </c>
      <c r="R117" s="15">
        <f t="shared" si="40"/>
        <v>7056</v>
      </c>
      <c r="S117" s="15">
        <f t="shared" si="40"/>
        <v>3095</v>
      </c>
      <c r="T117" s="15">
        <f t="shared" si="40"/>
        <v>3095</v>
      </c>
      <c r="U117" s="15">
        <f t="shared" si="40"/>
        <v>11506</v>
      </c>
      <c r="V117" s="15">
        <f t="shared" si="40"/>
        <v>3961</v>
      </c>
      <c r="W117" s="15">
        <f t="shared" si="40"/>
        <v>0</v>
      </c>
      <c r="X117" s="15">
        <f t="shared" si="40"/>
        <v>0</v>
      </c>
      <c r="Y117" s="15">
        <f t="shared" si="40"/>
        <v>1000</v>
      </c>
      <c r="Z117" s="15">
        <f t="shared" si="40"/>
        <v>0</v>
      </c>
      <c r="AA117" s="15">
        <f t="shared" si="40"/>
        <v>0</v>
      </c>
      <c r="AB117" s="15">
        <f t="shared" si="40"/>
        <v>0</v>
      </c>
      <c r="AC117" s="15">
        <f t="shared" si="40"/>
        <v>0</v>
      </c>
      <c r="AD117" s="15">
        <f t="shared" si="40"/>
        <v>5042</v>
      </c>
    </row>
    <row r="118" spans="1:30" ht="15" customHeight="1">
      <c r="A118" s="2"/>
      <c r="B118" s="2"/>
      <c r="C118" s="2"/>
      <c r="D118" s="28" t="s">
        <v>67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</row>
    <row r="119" spans="1:30" ht="15" customHeight="1">
      <c r="A119" s="2">
        <f>A116+1</f>
        <v>76</v>
      </c>
      <c r="B119" s="2">
        <v>2</v>
      </c>
      <c r="C119" s="2">
        <v>445</v>
      </c>
      <c r="D119" s="28" t="s">
        <v>163</v>
      </c>
      <c r="E119" s="16">
        <f>G119+O119</f>
        <v>6247</v>
      </c>
      <c r="F119" s="17">
        <f>H119+P119</f>
        <v>6247</v>
      </c>
      <c r="G119" s="17">
        <f>I119+K119+M119</f>
        <v>4703</v>
      </c>
      <c r="H119" s="17">
        <f>J119+L119+N119</f>
        <v>4703</v>
      </c>
      <c r="I119" s="17">
        <v>4695</v>
      </c>
      <c r="J119" s="17">
        <v>4695</v>
      </c>
      <c r="K119" s="17">
        <v>8</v>
      </c>
      <c r="L119" s="17">
        <v>8</v>
      </c>
      <c r="M119" s="17">
        <v>0</v>
      </c>
      <c r="N119" s="17">
        <v>0</v>
      </c>
      <c r="O119" s="17">
        <v>1544</v>
      </c>
      <c r="P119" s="17">
        <v>1544</v>
      </c>
      <c r="Q119" s="17">
        <f>S119+U119</f>
        <v>15674</v>
      </c>
      <c r="R119" s="17">
        <f>T119+V119</f>
        <v>6674</v>
      </c>
      <c r="S119" s="17">
        <v>1943</v>
      </c>
      <c r="T119" s="17">
        <v>1943</v>
      </c>
      <c r="U119" s="17">
        <v>13731</v>
      </c>
      <c r="V119" s="17">
        <v>4731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18144</v>
      </c>
    </row>
    <row r="120" spans="1:30" ht="15" customHeight="1">
      <c r="A120" s="2"/>
      <c r="B120" s="2"/>
      <c r="C120" s="2"/>
      <c r="D120" s="28" t="s">
        <v>68</v>
      </c>
      <c r="E120" s="15">
        <f>SUM(E119)</f>
        <v>6247</v>
      </c>
      <c r="F120" s="15">
        <f t="shared" ref="F120:AD120" si="41">SUM(F119)</f>
        <v>6247</v>
      </c>
      <c r="G120" s="15">
        <f t="shared" si="41"/>
        <v>4703</v>
      </c>
      <c r="H120" s="15">
        <f t="shared" si="41"/>
        <v>4703</v>
      </c>
      <c r="I120" s="15">
        <f t="shared" si="41"/>
        <v>4695</v>
      </c>
      <c r="J120" s="15">
        <f t="shared" si="41"/>
        <v>4695</v>
      </c>
      <c r="K120" s="15">
        <f t="shared" si="41"/>
        <v>8</v>
      </c>
      <c r="L120" s="15">
        <f t="shared" si="41"/>
        <v>8</v>
      </c>
      <c r="M120" s="15">
        <f t="shared" si="41"/>
        <v>0</v>
      </c>
      <c r="N120" s="15">
        <f t="shared" si="41"/>
        <v>0</v>
      </c>
      <c r="O120" s="15">
        <f t="shared" si="41"/>
        <v>1544</v>
      </c>
      <c r="P120" s="15">
        <f t="shared" si="41"/>
        <v>1544</v>
      </c>
      <c r="Q120" s="15">
        <f t="shared" si="41"/>
        <v>15674</v>
      </c>
      <c r="R120" s="15">
        <f t="shared" si="41"/>
        <v>6674</v>
      </c>
      <c r="S120" s="15">
        <f t="shared" si="41"/>
        <v>1943</v>
      </c>
      <c r="T120" s="15">
        <f t="shared" si="41"/>
        <v>1943</v>
      </c>
      <c r="U120" s="15">
        <f t="shared" si="41"/>
        <v>13731</v>
      </c>
      <c r="V120" s="15">
        <f t="shared" si="41"/>
        <v>4731</v>
      </c>
      <c r="W120" s="15">
        <f t="shared" si="41"/>
        <v>0</v>
      </c>
      <c r="X120" s="15">
        <f t="shared" si="41"/>
        <v>0</v>
      </c>
      <c r="Y120" s="15">
        <f t="shared" si="41"/>
        <v>0</v>
      </c>
      <c r="Z120" s="15">
        <f t="shared" si="41"/>
        <v>0</v>
      </c>
      <c r="AA120" s="15">
        <f t="shared" si="41"/>
        <v>0</v>
      </c>
      <c r="AB120" s="15">
        <f t="shared" si="41"/>
        <v>0</v>
      </c>
      <c r="AC120" s="15">
        <f t="shared" si="41"/>
        <v>0</v>
      </c>
      <c r="AD120" s="15">
        <f t="shared" si="41"/>
        <v>18144</v>
      </c>
    </row>
    <row r="121" spans="1:30" ht="15" customHeight="1">
      <c r="A121" s="2"/>
      <c r="B121" s="2"/>
      <c r="C121" s="2"/>
      <c r="D121" s="28" t="s">
        <v>69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</row>
    <row r="122" spans="1:30" ht="15" customHeight="1">
      <c r="A122" s="2">
        <f>A119+1</f>
        <v>77</v>
      </c>
      <c r="B122" s="2">
        <v>3</v>
      </c>
      <c r="C122" s="2">
        <v>295</v>
      </c>
      <c r="D122" s="28" t="s">
        <v>293</v>
      </c>
      <c r="E122" s="16">
        <f>G122+O122</f>
        <v>15964</v>
      </c>
      <c r="F122" s="17">
        <f>H122+P122</f>
        <v>15964</v>
      </c>
      <c r="G122" s="17">
        <f>I122+K122+M122</f>
        <v>12109</v>
      </c>
      <c r="H122" s="17">
        <f>J122+L122+N122</f>
        <v>12109</v>
      </c>
      <c r="I122" s="17">
        <v>12077</v>
      </c>
      <c r="J122" s="17">
        <v>12077</v>
      </c>
      <c r="K122" s="17">
        <v>32</v>
      </c>
      <c r="L122" s="17">
        <v>32</v>
      </c>
      <c r="M122" s="17">
        <v>0</v>
      </c>
      <c r="N122" s="17">
        <v>0</v>
      </c>
      <c r="O122" s="17">
        <v>3855</v>
      </c>
      <c r="P122" s="17">
        <v>3855</v>
      </c>
      <c r="Q122" s="17">
        <f>S122+U122</f>
        <v>37413</v>
      </c>
      <c r="R122" s="17">
        <f>T122+V122</f>
        <v>16190</v>
      </c>
      <c r="S122" s="17">
        <v>5038</v>
      </c>
      <c r="T122" s="17">
        <v>5038</v>
      </c>
      <c r="U122" s="17">
        <v>32375</v>
      </c>
      <c r="V122" s="17">
        <v>11152</v>
      </c>
      <c r="W122" s="17">
        <v>0</v>
      </c>
      <c r="X122" s="17">
        <v>0</v>
      </c>
      <c r="Y122" s="17">
        <v>0</v>
      </c>
      <c r="Z122" s="17">
        <v>0</v>
      </c>
      <c r="AA122" s="17">
        <v>800</v>
      </c>
      <c r="AB122" s="17">
        <v>900</v>
      </c>
      <c r="AC122" s="17">
        <v>0</v>
      </c>
      <c r="AD122" s="17">
        <v>217404</v>
      </c>
    </row>
    <row r="123" spans="1:30" ht="15" customHeight="1">
      <c r="A123" s="2"/>
      <c r="B123" s="2"/>
      <c r="C123" s="2"/>
      <c r="D123" s="28" t="s">
        <v>70</v>
      </c>
      <c r="E123" s="15">
        <f>SUM(E122)</f>
        <v>15964</v>
      </c>
      <c r="F123" s="15">
        <f t="shared" ref="F123:AD123" si="42">SUM(F122)</f>
        <v>15964</v>
      </c>
      <c r="G123" s="15">
        <f t="shared" si="42"/>
        <v>12109</v>
      </c>
      <c r="H123" s="15">
        <f t="shared" si="42"/>
        <v>12109</v>
      </c>
      <c r="I123" s="15">
        <f t="shared" si="42"/>
        <v>12077</v>
      </c>
      <c r="J123" s="15">
        <f t="shared" si="42"/>
        <v>12077</v>
      </c>
      <c r="K123" s="15">
        <f t="shared" si="42"/>
        <v>32</v>
      </c>
      <c r="L123" s="15">
        <f t="shared" si="42"/>
        <v>32</v>
      </c>
      <c r="M123" s="15">
        <f t="shared" si="42"/>
        <v>0</v>
      </c>
      <c r="N123" s="15">
        <f t="shared" si="42"/>
        <v>0</v>
      </c>
      <c r="O123" s="15">
        <f t="shared" si="42"/>
        <v>3855</v>
      </c>
      <c r="P123" s="15">
        <f t="shared" si="42"/>
        <v>3855</v>
      </c>
      <c r="Q123" s="15">
        <f t="shared" si="42"/>
        <v>37413</v>
      </c>
      <c r="R123" s="15">
        <f t="shared" si="42"/>
        <v>16190</v>
      </c>
      <c r="S123" s="15">
        <f t="shared" si="42"/>
        <v>5038</v>
      </c>
      <c r="T123" s="15">
        <f t="shared" si="42"/>
        <v>5038</v>
      </c>
      <c r="U123" s="15">
        <f t="shared" si="42"/>
        <v>32375</v>
      </c>
      <c r="V123" s="15">
        <f t="shared" si="42"/>
        <v>11152</v>
      </c>
      <c r="W123" s="15">
        <f t="shared" si="42"/>
        <v>0</v>
      </c>
      <c r="X123" s="15">
        <f t="shared" si="42"/>
        <v>0</v>
      </c>
      <c r="Y123" s="15">
        <f t="shared" si="42"/>
        <v>0</v>
      </c>
      <c r="Z123" s="15">
        <f t="shared" si="42"/>
        <v>0</v>
      </c>
      <c r="AA123" s="15">
        <f t="shared" si="42"/>
        <v>800</v>
      </c>
      <c r="AB123" s="15">
        <f t="shared" si="42"/>
        <v>900</v>
      </c>
      <c r="AC123" s="15">
        <f t="shared" si="42"/>
        <v>0</v>
      </c>
      <c r="AD123" s="15">
        <f t="shared" si="42"/>
        <v>217404</v>
      </c>
    </row>
    <row r="124" spans="1:30" ht="15" customHeight="1">
      <c r="A124" s="2"/>
      <c r="B124" s="2"/>
      <c r="C124" s="2"/>
      <c r="D124" s="28" t="s">
        <v>71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</row>
    <row r="125" spans="1:30" ht="15" customHeight="1">
      <c r="A125" s="2">
        <f>A122+1</f>
        <v>78</v>
      </c>
      <c r="B125" s="2">
        <v>1</v>
      </c>
      <c r="C125" s="2">
        <v>403</v>
      </c>
      <c r="D125" s="28" t="s">
        <v>164</v>
      </c>
      <c r="E125" s="16">
        <f>G125+O125</f>
        <v>5512</v>
      </c>
      <c r="F125" s="17">
        <f>H125+P125</f>
        <v>5512</v>
      </c>
      <c r="G125" s="17">
        <f>I125+K125+M125</f>
        <v>4175</v>
      </c>
      <c r="H125" s="17">
        <f>J125+L125+N125</f>
        <v>4175</v>
      </c>
      <c r="I125" s="17">
        <v>3974</v>
      </c>
      <c r="J125" s="17">
        <v>3974</v>
      </c>
      <c r="K125" s="17">
        <v>42</v>
      </c>
      <c r="L125" s="17">
        <v>42</v>
      </c>
      <c r="M125" s="17">
        <v>159</v>
      </c>
      <c r="N125" s="17">
        <v>159</v>
      </c>
      <c r="O125" s="17">
        <v>1337</v>
      </c>
      <c r="P125" s="17">
        <v>1337</v>
      </c>
      <c r="Q125" s="17">
        <f>S125+U125</f>
        <v>15564</v>
      </c>
      <c r="R125" s="17">
        <f>T125+V125</f>
        <v>6460</v>
      </c>
      <c r="S125" s="17">
        <v>1674</v>
      </c>
      <c r="T125" s="17">
        <v>1674</v>
      </c>
      <c r="U125" s="17">
        <v>13890</v>
      </c>
      <c r="V125" s="17">
        <v>4786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27343</v>
      </c>
    </row>
    <row r="126" spans="1:30" ht="15" customHeight="1">
      <c r="A126" s="2"/>
      <c r="B126" s="2"/>
      <c r="C126" s="2"/>
      <c r="D126" s="28" t="s">
        <v>72</v>
      </c>
      <c r="E126" s="15">
        <f>SUM(E125)</f>
        <v>5512</v>
      </c>
      <c r="F126" s="15">
        <f t="shared" ref="F126:AD126" si="43">SUM(F125)</f>
        <v>5512</v>
      </c>
      <c r="G126" s="15">
        <f t="shared" si="43"/>
        <v>4175</v>
      </c>
      <c r="H126" s="15">
        <f t="shared" si="43"/>
        <v>4175</v>
      </c>
      <c r="I126" s="15">
        <f t="shared" si="43"/>
        <v>3974</v>
      </c>
      <c r="J126" s="15">
        <f t="shared" si="43"/>
        <v>3974</v>
      </c>
      <c r="K126" s="15">
        <f t="shared" si="43"/>
        <v>42</v>
      </c>
      <c r="L126" s="15">
        <f t="shared" si="43"/>
        <v>42</v>
      </c>
      <c r="M126" s="15">
        <f t="shared" si="43"/>
        <v>159</v>
      </c>
      <c r="N126" s="15">
        <f t="shared" si="43"/>
        <v>159</v>
      </c>
      <c r="O126" s="15">
        <f t="shared" si="43"/>
        <v>1337</v>
      </c>
      <c r="P126" s="15">
        <f t="shared" si="43"/>
        <v>1337</v>
      </c>
      <c r="Q126" s="15">
        <f t="shared" si="43"/>
        <v>15564</v>
      </c>
      <c r="R126" s="15">
        <f t="shared" si="43"/>
        <v>6460</v>
      </c>
      <c r="S126" s="15">
        <f t="shared" si="43"/>
        <v>1674</v>
      </c>
      <c r="T126" s="15">
        <f t="shared" si="43"/>
        <v>1674</v>
      </c>
      <c r="U126" s="15">
        <f t="shared" si="43"/>
        <v>13890</v>
      </c>
      <c r="V126" s="15">
        <f t="shared" si="43"/>
        <v>4786</v>
      </c>
      <c r="W126" s="15">
        <f t="shared" si="43"/>
        <v>0</v>
      </c>
      <c r="X126" s="15">
        <f t="shared" si="43"/>
        <v>0</v>
      </c>
      <c r="Y126" s="15">
        <f t="shared" si="43"/>
        <v>0</v>
      </c>
      <c r="Z126" s="15">
        <f t="shared" si="43"/>
        <v>0</v>
      </c>
      <c r="AA126" s="15">
        <f t="shared" si="43"/>
        <v>0</v>
      </c>
      <c r="AB126" s="15">
        <f t="shared" si="43"/>
        <v>0</v>
      </c>
      <c r="AC126" s="15">
        <f t="shared" si="43"/>
        <v>0</v>
      </c>
      <c r="AD126" s="15">
        <f t="shared" si="43"/>
        <v>27343</v>
      </c>
    </row>
    <row r="127" spans="1:30" ht="15" customHeight="1">
      <c r="A127" s="2"/>
      <c r="B127" s="2"/>
      <c r="C127" s="2"/>
      <c r="D127" s="28" t="s">
        <v>73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</row>
    <row r="128" spans="1:30" ht="15" customHeight="1">
      <c r="A128" s="2">
        <f>A125+1</f>
        <v>79</v>
      </c>
      <c r="B128" s="2">
        <v>2</v>
      </c>
      <c r="C128" s="2">
        <v>315</v>
      </c>
      <c r="D128" s="28" t="s">
        <v>294</v>
      </c>
      <c r="E128" s="16">
        <f t="shared" ref="E128:F130" si="44">G128+O128</f>
        <v>13874</v>
      </c>
      <c r="F128" s="17">
        <f t="shared" si="44"/>
        <v>13874</v>
      </c>
      <c r="G128" s="17">
        <f t="shared" ref="G128:H130" si="45">I128+K128+M128</f>
        <v>10535</v>
      </c>
      <c r="H128" s="17">
        <f t="shared" si="45"/>
        <v>10535</v>
      </c>
      <c r="I128" s="17">
        <v>10395</v>
      </c>
      <c r="J128" s="17">
        <v>10395</v>
      </c>
      <c r="K128" s="17">
        <v>42</v>
      </c>
      <c r="L128" s="17">
        <v>42</v>
      </c>
      <c r="M128" s="17">
        <v>98</v>
      </c>
      <c r="N128" s="17">
        <v>98</v>
      </c>
      <c r="O128" s="17">
        <v>3339</v>
      </c>
      <c r="P128" s="17">
        <v>3339</v>
      </c>
      <c r="Q128" s="17">
        <f t="shared" ref="Q128:R130" si="46">S128+U128</f>
        <v>41271</v>
      </c>
      <c r="R128" s="17">
        <f t="shared" si="46"/>
        <v>16964</v>
      </c>
      <c r="S128" s="17">
        <v>4187</v>
      </c>
      <c r="T128" s="17">
        <v>4187</v>
      </c>
      <c r="U128" s="17">
        <v>37084</v>
      </c>
      <c r="V128" s="17">
        <v>12777</v>
      </c>
      <c r="W128" s="17">
        <v>5064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87088</v>
      </c>
    </row>
    <row r="129" spans="1:30" ht="15" customHeight="1">
      <c r="A129" s="2">
        <f>A128+1</f>
        <v>80</v>
      </c>
      <c r="B129" s="2">
        <v>1</v>
      </c>
      <c r="C129" s="2">
        <v>647</v>
      </c>
      <c r="D129" s="28" t="s">
        <v>165</v>
      </c>
      <c r="E129" s="16">
        <f t="shared" si="44"/>
        <v>0</v>
      </c>
      <c r="F129" s="17">
        <f t="shared" si="44"/>
        <v>0</v>
      </c>
      <c r="G129" s="17">
        <f t="shared" si="45"/>
        <v>0</v>
      </c>
      <c r="H129" s="17">
        <f t="shared" si="45"/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f t="shared" si="46"/>
        <v>0</v>
      </c>
      <c r="R129" s="17">
        <f t="shared" si="46"/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</row>
    <row r="130" spans="1:30" ht="15" customHeight="1">
      <c r="A130" s="2">
        <f>A129+1</f>
        <v>81</v>
      </c>
      <c r="B130" s="2">
        <v>0</v>
      </c>
      <c r="C130" s="2">
        <v>770</v>
      </c>
      <c r="D130" s="28" t="s">
        <v>195</v>
      </c>
      <c r="E130" s="16">
        <f t="shared" si="44"/>
        <v>0</v>
      </c>
      <c r="F130" s="17">
        <f t="shared" si="44"/>
        <v>0</v>
      </c>
      <c r="G130" s="17">
        <f t="shared" si="45"/>
        <v>0</v>
      </c>
      <c r="H130" s="17">
        <f t="shared" si="45"/>
        <v>0</v>
      </c>
      <c r="I130" s="17"/>
      <c r="J130" s="17"/>
      <c r="K130" s="17"/>
      <c r="L130" s="17"/>
      <c r="M130" s="17"/>
      <c r="N130" s="17"/>
      <c r="O130" s="17"/>
      <c r="P130" s="17"/>
      <c r="Q130" s="17">
        <f t="shared" si="46"/>
        <v>0</v>
      </c>
      <c r="R130" s="17">
        <f t="shared" si="46"/>
        <v>0</v>
      </c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</row>
    <row r="131" spans="1:30" ht="15" customHeight="1">
      <c r="A131" s="2"/>
      <c r="B131" s="2"/>
      <c r="C131" s="2"/>
      <c r="D131" s="28" t="s">
        <v>74</v>
      </c>
      <c r="E131" s="15">
        <f>SUM(E128:E130)</f>
        <v>13874</v>
      </c>
      <c r="F131" s="15">
        <f t="shared" ref="F131:AD131" si="47">SUM(F128:F130)</f>
        <v>13874</v>
      </c>
      <c r="G131" s="15">
        <f t="shared" si="47"/>
        <v>10535</v>
      </c>
      <c r="H131" s="15">
        <f t="shared" si="47"/>
        <v>10535</v>
      </c>
      <c r="I131" s="15">
        <f t="shared" si="47"/>
        <v>10395</v>
      </c>
      <c r="J131" s="15">
        <f t="shared" si="47"/>
        <v>10395</v>
      </c>
      <c r="K131" s="15">
        <f t="shared" si="47"/>
        <v>42</v>
      </c>
      <c r="L131" s="15">
        <f t="shared" si="47"/>
        <v>42</v>
      </c>
      <c r="M131" s="15">
        <f t="shared" si="47"/>
        <v>98</v>
      </c>
      <c r="N131" s="15">
        <f t="shared" si="47"/>
        <v>98</v>
      </c>
      <c r="O131" s="15">
        <f t="shared" si="47"/>
        <v>3339</v>
      </c>
      <c r="P131" s="15">
        <f t="shared" si="47"/>
        <v>3339</v>
      </c>
      <c r="Q131" s="15">
        <f t="shared" si="47"/>
        <v>41271</v>
      </c>
      <c r="R131" s="15">
        <f t="shared" si="47"/>
        <v>16964</v>
      </c>
      <c r="S131" s="15">
        <f t="shared" si="47"/>
        <v>4187</v>
      </c>
      <c r="T131" s="15">
        <f t="shared" si="47"/>
        <v>4187</v>
      </c>
      <c r="U131" s="15">
        <f t="shared" si="47"/>
        <v>37084</v>
      </c>
      <c r="V131" s="15">
        <f t="shared" si="47"/>
        <v>12777</v>
      </c>
      <c r="W131" s="15">
        <f t="shared" si="47"/>
        <v>5064</v>
      </c>
      <c r="X131" s="15">
        <f t="shared" si="47"/>
        <v>0</v>
      </c>
      <c r="Y131" s="15">
        <f t="shared" si="47"/>
        <v>0</v>
      </c>
      <c r="Z131" s="15">
        <f t="shared" si="47"/>
        <v>0</v>
      </c>
      <c r="AA131" s="15">
        <f t="shared" si="47"/>
        <v>0</v>
      </c>
      <c r="AB131" s="15">
        <f t="shared" si="47"/>
        <v>0</v>
      </c>
      <c r="AC131" s="15">
        <f t="shared" si="47"/>
        <v>0</v>
      </c>
      <c r="AD131" s="15">
        <f t="shared" si="47"/>
        <v>87088</v>
      </c>
    </row>
    <row r="132" spans="1:30" ht="15" customHeight="1">
      <c r="A132" s="2"/>
      <c r="B132" s="2"/>
      <c r="C132" s="2"/>
      <c r="D132" s="28" t="s">
        <v>75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</row>
    <row r="133" spans="1:30" ht="15" customHeight="1">
      <c r="A133" s="2">
        <f>A130+1</f>
        <v>82</v>
      </c>
      <c r="B133" s="2">
        <v>3</v>
      </c>
      <c r="C133" s="2">
        <v>79</v>
      </c>
      <c r="D133" s="28" t="s">
        <v>76</v>
      </c>
      <c r="E133" s="16">
        <f t="shared" ref="E133:F196" si="48">G133+O133</f>
        <v>29280</v>
      </c>
      <c r="F133" s="17">
        <f t="shared" si="48"/>
        <v>29280</v>
      </c>
      <c r="G133" s="17">
        <f t="shared" ref="G133:H196" si="49">I133+K133+M133</f>
        <v>22238</v>
      </c>
      <c r="H133" s="17">
        <f t="shared" si="49"/>
        <v>22238</v>
      </c>
      <c r="I133" s="17">
        <v>22212</v>
      </c>
      <c r="J133" s="17">
        <v>22212</v>
      </c>
      <c r="K133" s="17">
        <v>26</v>
      </c>
      <c r="L133" s="17">
        <v>26</v>
      </c>
      <c r="M133" s="17">
        <v>0</v>
      </c>
      <c r="N133" s="17">
        <v>0</v>
      </c>
      <c r="O133" s="17">
        <v>7042</v>
      </c>
      <c r="P133" s="17">
        <v>7042</v>
      </c>
      <c r="Q133" s="17">
        <f t="shared" ref="Q133:R196" si="50">S133+U133</f>
        <v>8759</v>
      </c>
      <c r="R133" s="17">
        <f t="shared" si="50"/>
        <v>8759</v>
      </c>
      <c r="S133" s="17">
        <v>8759</v>
      </c>
      <c r="T133" s="17">
        <v>8759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67586</v>
      </c>
    </row>
    <row r="134" spans="1:30" ht="15" customHeight="1">
      <c r="A134" s="2">
        <f>A133+1</f>
        <v>83</v>
      </c>
      <c r="B134" s="2">
        <v>2</v>
      </c>
      <c r="C134" s="2">
        <v>91</v>
      </c>
      <c r="D134" s="28" t="s">
        <v>295</v>
      </c>
      <c r="E134" s="16">
        <f t="shared" si="48"/>
        <v>16346</v>
      </c>
      <c r="F134" s="17">
        <f t="shared" si="48"/>
        <v>16346</v>
      </c>
      <c r="G134" s="17">
        <f t="shared" si="49"/>
        <v>12387</v>
      </c>
      <c r="H134" s="17">
        <f t="shared" si="49"/>
        <v>12387</v>
      </c>
      <c r="I134" s="17">
        <v>12385</v>
      </c>
      <c r="J134" s="17">
        <v>12385</v>
      </c>
      <c r="K134" s="17">
        <v>2</v>
      </c>
      <c r="L134" s="17">
        <v>2</v>
      </c>
      <c r="M134" s="17">
        <v>0</v>
      </c>
      <c r="N134" s="17">
        <v>0</v>
      </c>
      <c r="O134" s="17">
        <v>3959</v>
      </c>
      <c r="P134" s="17">
        <v>3959</v>
      </c>
      <c r="Q134" s="17">
        <f t="shared" si="50"/>
        <v>7608</v>
      </c>
      <c r="R134" s="17">
        <f t="shared" si="50"/>
        <v>7608</v>
      </c>
      <c r="S134" s="17">
        <v>7608</v>
      </c>
      <c r="T134" s="17">
        <v>7608</v>
      </c>
      <c r="U134" s="17">
        <v>0</v>
      </c>
      <c r="V134" s="17">
        <v>0</v>
      </c>
      <c r="W134" s="17">
        <v>12000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34145</v>
      </c>
    </row>
    <row r="135" spans="1:30" ht="15" customHeight="1">
      <c r="A135" s="2">
        <f t="shared" ref="A135:A198" si="51">A134+1</f>
        <v>84</v>
      </c>
      <c r="B135" s="2">
        <v>3</v>
      </c>
      <c r="C135" s="2">
        <v>456</v>
      </c>
      <c r="D135" s="28" t="s">
        <v>296</v>
      </c>
      <c r="E135" s="16">
        <f t="shared" si="48"/>
        <v>41277</v>
      </c>
      <c r="F135" s="17">
        <f t="shared" si="48"/>
        <v>41277</v>
      </c>
      <c r="G135" s="17">
        <f t="shared" si="49"/>
        <v>31382</v>
      </c>
      <c r="H135" s="17">
        <f t="shared" si="49"/>
        <v>31382</v>
      </c>
      <c r="I135" s="17">
        <v>31379</v>
      </c>
      <c r="J135" s="17">
        <v>31379</v>
      </c>
      <c r="K135" s="17">
        <v>3</v>
      </c>
      <c r="L135" s="17">
        <v>3</v>
      </c>
      <c r="M135" s="17">
        <v>0</v>
      </c>
      <c r="N135" s="17">
        <v>0</v>
      </c>
      <c r="O135" s="17">
        <v>9895</v>
      </c>
      <c r="P135" s="17">
        <v>9895</v>
      </c>
      <c r="Q135" s="17">
        <f t="shared" si="50"/>
        <v>12020</v>
      </c>
      <c r="R135" s="17">
        <f t="shared" si="50"/>
        <v>12020</v>
      </c>
      <c r="S135" s="17">
        <v>12020</v>
      </c>
      <c r="T135" s="17">
        <v>12020</v>
      </c>
      <c r="U135" s="17">
        <v>0</v>
      </c>
      <c r="V135" s="17">
        <v>0</v>
      </c>
      <c r="W135" s="17">
        <v>0</v>
      </c>
      <c r="X135" s="17">
        <v>49522</v>
      </c>
      <c r="Y135" s="17">
        <v>0</v>
      </c>
      <c r="Z135" s="17">
        <v>0</v>
      </c>
      <c r="AA135" s="17">
        <v>2500</v>
      </c>
      <c r="AB135" s="17">
        <v>2700</v>
      </c>
      <c r="AC135" s="17">
        <v>0</v>
      </c>
      <c r="AD135" s="17">
        <v>74889</v>
      </c>
    </row>
    <row r="136" spans="1:30" ht="15" customHeight="1">
      <c r="A136" s="2">
        <f t="shared" si="51"/>
        <v>85</v>
      </c>
      <c r="B136" s="2">
        <v>3</v>
      </c>
      <c r="C136" s="2">
        <v>93</v>
      </c>
      <c r="D136" s="28" t="s">
        <v>77</v>
      </c>
      <c r="E136" s="16">
        <f t="shared" si="48"/>
        <v>19421</v>
      </c>
      <c r="F136" s="17">
        <f t="shared" si="48"/>
        <v>19421</v>
      </c>
      <c r="G136" s="17">
        <f t="shared" si="49"/>
        <v>14729</v>
      </c>
      <c r="H136" s="17">
        <f t="shared" si="49"/>
        <v>14729</v>
      </c>
      <c r="I136" s="17">
        <v>14708</v>
      </c>
      <c r="J136" s="17">
        <v>14708</v>
      </c>
      <c r="K136" s="17">
        <v>21</v>
      </c>
      <c r="L136" s="17">
        <v>21</v>
      </c>
      <c r="M136" s="17">
        <v>0</v>
      </c>
      <c r="N136" s="17">
        <v>0</v>
      </c>
      <c r="O136" s="17">
        <v>4692</v>
      </c>
      <c r="P136" s="17">
        <v>4692</v>
      </c>
      <c r="Q136" s="17">
        <f t="shared" si="50"/>
        <v>5124</v>
      </c>
      <c r="R136" s="17">
        <f t="shared" si="50"/>
        <v>5124</v>
      </c>
      <c r="S136" s="17">
        <v>5124</v>
      </c>
      <c r="T136" s="17">
        <v>5124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3100</v>
      </c>
      <c r="AB136" s="17">
        <v>3500</v>
      </c>
      <c r="AC136" s="17">
        <v>0</v>
      </c>
      <c r="AD136" s="17">
        <v>21239</v>
      </c>
    </row>
    <row r="137" spans="1:30" ht="15" customHeight="1">
      <c r="A137" s="2">
        <f t="shared" si="51"/>
        <v>86</v>
      </c>
      <c r="B137" s="2">
        <v>3</v>
      </c>
      <c r="C137" s="2">
        <v>85</v>
      </c>
      <c r="D137" s="28" t="s">
        <v>297</v>
      </c>
      <c r="E137" s="16">
        <f t="shared" si="48"/>
        <v>27162</v>
      </c>
      <c r="F137" s="17">
        <f t="shared" si="48"/>
        <v>27162</v>
      </c>
      <c r="G137" s="17">
        <f t="shared" si="49"/>
        <v>19981</v>
      </c>
      <c r="H137" s="17">
        <f t="shared" si="49"/>
        <v>19981</v>
      </c>
      <c r="I137" s="17">
        <v>19959</v>
      </c>
      <c r="J137" s="17">
        <v>19959</v>
      </c>
      <c r="K137" s="17">
        <v>22</v>
      </c>
      <c r="L137" s="17">
        <v>22</v>
      </c>
      <c r="M137" s="17">
        <v>0</v>
      </c>
      <c r="N137" s="17">
        <v>0</v>
      </c>
      <c r="O137" s="17">
        <v>7181</v>
      </c>
      <c r="P137" s="17">
        <v>7181</v>
      </c>
      <c r="Q137" s="17">
        <f t="shared" si="50"/>
        <v>5931</v>
      </c>
      <c r="R137" s="17">
        <f t="shared" si="50"/>
        <v>5931</v>
      </c>
      <c r="S137" s="17">
        <v>5931</v>
      </c>
      <c r="T137" s="17">
        <v>5931</v>
      </c>
      <c r="U137" s="17">
        <v>0</v>
      </c>
      <c r="V137" s="17">
        <v>0</v>
      </c>
      <c r="W137" s="17">
        <v>13031</v>
      </c>
      <c r="X137" s="17">
        <v>0</v>
      </c>
      <c r="Y137" s="17">
        <v>0</v>
      </c>
      <c r="Z137" s="17">
        <v>0</v>
      </c>
      <c r="AA137" s="17">
        <v>2100</v>
      </c>
      <c r="AB137" s="17">
        <v>2500</v>
      </c>
      <c r="AC137" s="17">
        <v>0</v>
      </c>
      <c r="AD137" s="17">
        <v>59737</v>
      </c>
    </row>
    <row r="138" spans="1:30" ht="15" customHeight="1">
      <c r="A138" s="2">
        <f t="shared" si="51"/>
        <v>87</v>
      </c>
      <c r="B138" s="2">
        <v>3</v>
      </c>
      <c r="C138" s="2">
        <v>88</v>
      </c>
      <c r="D138" s="28" t="s">
        <v>78</v>
      </c>
      <c r="E138" s="16">
        <f t="shared" si="48"/>
        <v>0</v>
      </c>
      <c r="F138" s="17">
        <f t="shared" si="48"/>
        <v>0</v>
      </c>
      <c r="G138" s="17">
        <f t="shared" si="49"/>
        <v>0</v>
      </c>
      <c r="H138" s="17">
        <f t="shared" si="49"/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f t="shared" si="50"/>
        <v>0</v>
      </c>
      <c r="R138" s="17">
        <f t="shared" si="50"/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</row>
    <row r="139" spans="1:30" ht="15" customHeight="1">
      <c r="A139" s="2">
        <f t="shared" si="51"/>
        <v>88</v>
      </c>
      <c r="B139" s="2">
        <v>3</v>
      </c>
      <c r="C139" s="2">
        <v>94</v>
      </c>
      <c r="D139" s="28" t="s">
        <v>166</v>
      </c>
      <c r="E139" s="16">
        <f t="shared" si="48"/>
        <v>26798</v>
      </c>
      <c r="F139" s="17">
        <f t="shared" si="48"/>
        <v>26798</v>
      </c>
      <c r="G139" s="17">
        <f t="shared" si="49"/>
        <v>20153</v>
      </c>
      <c r="H139" s="17">
        <f t="shared" si="49"/>
        <v>20153</v>
      </c>
      <c r="I139" s="17">
        <v>20141</v>
      </c>
      <c r="J139" s="17">
        <v>20141</v>
      </c>
      <c r="K139" s="17">
        <v>12</v>
      </c>
      <c r="L139" s="17">
        <v>12</v>
      </c>
      <c r="M139" s="17">
        <v>0</v>
      </c>
      <c r="N139" s="17">
        <v>0</v>
      </c>
      <c r="O139" s="17">
        <v>6645</v>
      </c>
      <c r="P139" s="17">
        <v>6645</v>
      </c>
      <c r="Q139" s="17">
        <f t="shared" si="50"/>
        <v>8471</v>
      </c>
      <c r="R139" s="17">
        <f t="shared" si="50"/>
        <v>8471</v>
      </c>
      <c r="S139" s="17">
        <v>8471</v>
      </c>
      <c r="T139" s="17">
        <v>8471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1900</v>
      </c>
      <c r="AB139" s="17">
        <v>1800</v>
      </c>
      <c r="AC139" s="17">
        <v>0</v>
      </c>
      <c r="AD139" s="17">
        <v>57035</v>
      </c>
    </row>
    <row r="140" spans="1:30" ht="15" customHeight="1">
      <c r="A140" s="2">
        <f t="shared" si="51"/>
        <v>89</v>
      </c>
      <c r="B140" s="2">
        <v>3</v>
      </c>
      <c r="C140" s="2">
        <v>95</v>
      </c>
      <c r="D140" s="28" t="s">
        <v>167</v>
      </c>
      <c r="E140" s="16">
        <f t="shared" si="48"/>
        <v>9114</v>
      </c>
      <c r="F140" s="17">
        <f t="shared" si="48"/>
        <v>9114</v>
      </c>
      <c r="G140" s="17">
        <f t="shared" si="49"/>
        <v>6880</v>
      </c>
      <c r="H140" s="17">
        <f t="shared" si="49"/>
        <v>6880</v>
      </c>
      <c r="I140" s="17">
        <v>6880</v>
      </c>
      <c r="J140" s="17">
        <v>6880</v>
      </c>
      <c r="K140" s="17">
        <v>0</v>
      </c>
      <c r="L140" s="17">
        <v>0</v>
      </c>
      <c r="M140" s="17">
        <v>0</v>
      </c>
      <c r="N140" s="17">
        <v>0</v>
      </c>
      <c r="O140" s="17">
        <v>2234</v>
      </c>
      <c r="P140" s="17">
        <v>2234</v>
      </c>
      <c r="Q140" s="17">
        <f t="shared" si="50"/>
        <v>2795</v>
      </c>
      <c r="R140" s="17">
        <f t="shared" si="50"/>
        <v>2795</v>
      </c>
      <c r="S140" s="17">
        <v>2795</v>
      </c>
      <c r="T140" s="17">
        <v>2795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2707</v>
      </c>
      <c r="AB140" s="17">
        <v>2857</v>
      </c>
      <c r="AC140" s="17">
        <v>0</v>
      </c>
      <c r="AD140" s="17">
        <v>13728</v>
      </c>
    </row>
    <row r="141" spans="1:30" ht="15" customHeight="1">
      <c r="A141" s="2">
        <f t="shared" si="51"/>
        <v>90</v>
      </c>
      <c r="B141" s="2">
        <v>3</v>
      </c>
      <c r="C141" s="2">
        <v>86</v>
      </c>
      <c r="D141" s="28" t="s">
        <v>298</v>
      </c>
      <c r="E141" s="16">
        <f t="shared" si="48"/>
        <v>16777</v>
      </c>
      <c r="F141" s="17">
        <f t="shared" si="48"/>
        <v>16777</v>
      </c>
      <c r="G141" s="17">
        <f t="shared" si="49"/>
        <v>12773</v>
      </c>
      <c r="H141" s="17">
        <f t="shared" si="49"/>
        <v>12773</v>
      </c>
      <c r="I141" s="17">
        <v>12623</v>
      </c>
      <c r="J141" s="17">
        <v>12623</v>
      </c>
      <c r="K141" s="17">
        <v>13</v>
      </c>
      <c r="L141" s="17">
        <v>13</v>
      </c>
      <c r="M141" s="17">
        <v>137</v>
      </c>
      <c r="N141" s="17">
        <v>137</v>
      </c>
      <c r="O141" s="17">
        <v>4004</v>
      </c>
      <c r="P141" s="17">
        <v>4004</v>
      </c>
      <c r="Q141" s="17">
        <f t="shared" si="50"/>
        <v>42540</v>
      </c>
      <c r="R141" s="17">
        <f t="shared" si="50"/>
        <v>17966</v>
      </c>
      <c r="S141" s="17">
        <v>5049</v>
      </c>
      <c r="T141" s="17">
        <v>5049</v>
      </c>
      <c r="U141" s="17">
        <v>37491</v>
      </c>
      <c r="V141" s="17">
        <v>12917</v>
      </c>
      <c r="W141" s="17">
        <v>0</v>
      </c>
      <c r="X141" s="17">
        <v>0</v>
      </c>
      <c r="Y141" s="17">
        <v>0</v>
      </c>
      <c r="Z141" s="17">
        <v>0</v>
      </c>
      <c r="AA141" s="17">
        <v>1320</v>
      </c>
      <c r="AB141" s="17">
        <v>1400</v>
      </c>
      <c r="AC141" s="17">
        <v>0</v>
      </c>
      <c r="AD141" s="17">
        <v>47065</v>
      </c>
    </row>
    <row r="142" spans="1:30" ht="15" customHeight="1">
      <c r="A142" s="2">
        <f t="shared" si="51"/>
        <v>91</v>
      </c>
      <c r="B142" s="2">
        <v>3</v>
      </c>
      <c r="C142" s="2">
        <v>413</v>
      </c>
      <c r="D142" s="28" t="s">
        <v>299</v>
      </c>
      <c r="E142" s="16">
        <f t="shared" si="48"/>
        <v>15298</v>
      </c>
      <c r="F142" s="17">
        <f t="shared" si="48"/>
        <v>15298</v>
      </c>
      <c r="G142" s="17">
        <f t="shared" si="49"/>
        <v>11590</v>
      </c>
      <c r="H142" s="17">
        <f t="shared" si="49"/>
        <v>11590</v>
      </c>
      <c r="I142" s="17">
        <v>11584</v>
      </c>
      <c r="J142" s="17">
        <v>11584</v>
      </c>
      <c r="K142" s="17">
        <v>6</v>
      </c>
      <c r="L142" s="17">
        <v>6</v>
      </c>
      <c r="M142" s="17">
        <v>0</v>
      </c>
      <c r="N142" s="17">
        <v>0</v>
      </c>
      <c r="O142" s="17">
        <v>3708</v>
      </c>
      <c r="P142" s="17">
        <v>3708</v>
      </c>
      <c r="Q142" s="17">
        <f t="shared" si="50"/>
        <v>4177</v>
      </c>
      <c r="R142" s="17">
        <f t="shared" si="50"/>
        <v>4177</v>
      </c>
      <c r="S142" s="17">
        <v>4177</v>
      </c>
      <c r="T142" s="17">
        <v>4177</v>
      </c>
      <c r="U142" s="17">
        <v>0</v>
      </c>
      <c r="V142" s="17">
        <v>0</v>
      </c>
      <c r="W142" s="17">
        <v>7000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7">
        <v>20968</v>
      </c>
    </row>
    <row r="143" spans="1:30" ht="15" customHeight="1">
      <c r="A143" s="2">
        <f t="shared" si="51"/>
        <v>92</v>
      </c>
      <c r="B143" s="2">
        <v>3</v>
      </c>
      <c r="C143" s="2">
        <v>440</v>
      </c>
      <c r="D143" s="28" t="s">
        <v>300</v>
      </c>
      <c r="E143" s="16">
        <f t="shared" si="48"/>
        <v>20736</v>
      </c>
      <c r="F143" s="17">
        <f t="shared" si="48"/>
        <v>20736</v>
      </c>
      <c r="G143" s="17">
        <f t="shared" si="49"/>
        <v>15703</v>
      </c>
      <c r="H143" s="17">
        <f t="shared" si="49"/>
        <v>15703</v>
      </c>
      <c r="I143" s="17">
        <v>15685</v>
      </c>
      <c r="J143" s="17">
        <v>15685</v>
      </c>
      <c r="K143" s="17">
        <v>18</v>
      </c>
      <c r="L143" s="17">
        <v>18</v>
      </c>
      <c r="M143" s="17">
        <v>0</v>
      </c>
      <c r="N143" s="17">
        <v>0</v>
      </c>
      <c r="O143" s="17">
        <v>5033</v>
      </c>
      <c r="P143" s="17">
        <v>5033</v>
      </c>
      <c r="Q143" s="17">
        <f t="shared" si="50"/>
        <v>6367</v>
      </c>
      <c r="R143" s="17">
        <f t="shared" si="50"/>
        <v>6367</v>
      </c>
      <c r="S143" s="17">
        <v>6367</v>
      </c>
      <c r="T143" s="17">
        <v>6367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21892</v>
      </c>
    </row>
    <row r="144" spans="1:30" ht="15" customHeight="1">
      <c r="A144" s="2">
        <f t="shared" si="51"/>
        <v>93</v>
      </c>
      <c r="B144" s="2">
        <v>3</v>
      </c>
      <c r="C144" s="2">
        <v>99</v>
      </c>
      <c r="D144" s="28" t="s">
        <v>79</v>
      </c>
      <c r="E144" s="16">
        <f t="shared" si="48"/>
        <v>554</v>
      </c>
      <c r="F144" s="17">
        <f t="shared" si="48"/>
        <v>554</v>
      </c>
      <c r="G144" s="17">
        <f t="shared" si="49"/>
        <v>554</v>
      </c>
      <c r="H144" s="17">
        <f t="shared" si="49"/>
        <v>554</v>
      </c>
      <c r="I144" s="17">
        <v>0</v>
      </c>
      <c r="J144" s="17">
        <v>0</v>
      </c>
      <c r="K144" s="17">
        <v>0</v>
      </c>
      <c r="L144" s="17">
        <v>0</v>
      </c>
      <c r="M144" s="17">
        <v>554</v>
      </c>
      <c r="N144" s="17">
        <v>554</v>
      </c>
      <c r="O144" s="17">
        <v>0</v>
      </c>
      <c r="P144" s="17">
        <v>0</v>
      </c>
      <c r="Q144" s="17">
        <f t="shared" si="50"/>
        <v>143990</v>
      </c>
      <c r="R144" s="17">
        <f t="shared" si="50"/>
        <v>49618</v>
      </c>
      <c r="S144" s="17">
        <v>0</v>
      </c>
      <c r="T144" s="17">
        <v>0</v>
      </c>
      <c r="U144" s="17">
        <v>143990</v>
      </c>
      <c r="V144" s="17">
        <v>49618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60202</v>
      </c>
    </row>
    <row r="145" spans="1:30" ht="15" customHeight="1">
      <c r="A145" s="2">
        <f t="shared" si="51"/>
        <v>94</v>
      </c>
      <c r="B145" s="2">
        <v>2</v>
      </c>
      <c r="C145" s="2">
        <v>439</v>
      </c>
      <c r="D145" s="28" t="s">
        <v>80</v>
      </c>
      <c r="E145" s="16">
        <f t="shared" si="48"/>
        <v>474</v>
      </c>
      <c r="F145" s="17">
        <f t="shared" si="48"/>
        <v>474</v>
      </c>
      <c r="G145" s="17">
        <f t="shared" si="49"/>
        <v>474</v>
      </c>
      <c r="H145" s="17">
        <f t="shared" si="49"/>
        <v>474</v>
      </c>
      <c r="I145" s="17">
        <v>0</v>
      </c>
      <c r="J145" s="17">
        <v>0</v>
      </c>
      <c r="K145" s="17">
        <v>0</v>
      </c>
      <c r="L145" s="17">
        <v>0</v>
      </c>
      <c r="M145" s="17">
        <v>474</v>
      </c>
      <c r="N145" s="17">
        <v>474</v>
      </c>
      <c r="O145" s="17">
        <v>0</v>
      </c>
      <c r="P145" s="17">
        <v>0</v>
      </c>
      <c r="Q145" s="17">
        <f t="shared" si="50"/>
        <v>73250</v>
      </c>
      <c r="R145" s="17">
        <f t="shared" si="50"/>
        <v>25241</v>
      </c>
      <c r="S145" s="17">
        <v>0</v>
      </c>
      <c r="T145" s="17">
        <v>0</v>
      </c>
      <c r="U145" s="17">
        <v>73250</v>
      </c>
      <c r="V145" s="17">
        <v>25241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7">
        <v>4550</v>
      </c>
    </row>
    <row r="146" spans="1:30" ht="15" customHeight="1">
      <c r="A146" s="2">
        <f t="shared" si="51"/>
        <v>95</v>
      </c>
      <c r="B146" s="2">
        <v>3</v>
      </c>
      <c r="C146" s="2">
        <v>90</v>
      </c>
      <c r="D146" s="28" t="s">
        <v>168</v>
      </c>
      <c r="E146" s="16">
        <f t="shared" si="48"/>
        <v>932</v>
      </c>
      <c r="F146" s="17">
        <f t="shared" si="48"/>
        <v>932</v>
      </c>
      <c r="G146" s="17">
        <f t="shared" si="49"/>
        <v>932</v>
      </c>
      <c r="H146" s="17">
        <f t="shared" si="49"/>
        <v>932</v>
      </c>
      <c r="I146" s="17">
        <v>0</v>
      </c>
      <c r="J146" s="17">
        <v>0</v>
      </c>
      <c r="K146" s="17">
        <v>0</v>
      </c>
      <c r="L146" s="17">
        <v>0</v>
      </c>
      <c r="M146" s="17">
        <v>932</v>
      </c>
      <c r="N146" s="17">
        <v>932</v>
      </c>
      <c r="O146" s="17">
        <v>0</v>
      </c>
      <c r="P146" s="17">
        <v>0</v>
      </c>
      <c r="Q146" s="17">
        <f t="shared" si="50"/>
        <v>101760</v>
      </c>
      <c r="R146" s="17">
        <f t="shared" si="50"/>
        <v>35067</v>
      </c>
      <c r="S146" s="17">
        <v>0</v>
      </c>
      <c r="T146" s="17">
        <v>0</v>
      </c>
      <c r="U146" s="17">
        <v>101760</v>
      </c>
      <c r="V146" s="17">
        <v>35067</v>
      </c>
      <c r="W146" s="17">
        <v>0</v>
      </c>
      <c r="X146" s="17">
        <v>0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29928</v>
      </c>
    </row>
    <row r="147" spans="1:30" ht="15" customHeight="1">
      <c r="A147" s="2">
        <f t="shared" si="51"/>
        <v>96</v>
      </c>
      <c r="B147" s="2">
        <v>1</v>
      </c>
      <c r="C147" s="2">
        <v>119</v>
      </c>
      <c r="D147" s="28" t="s">
        <v>81</v>
      </c>
      <c r="E147" s="16">
        <f t="shared" si="48"/>
        <v>23432</v>
      </c>
      <c r="F147" s="17">
        <f t="shared" si="48"/>
        <v>23432</v>
      </c>
      <c r="G147" s="17">
        <f t="shared" si="49"/>
        <v>18379</v>
      </c>
      <c r="H147" s="17">
        <f t="shared" si="49"/>
        <v>18379</v>
      </c>
      <c r="I147" s="17">
        <v>18271</v>
      </c>
      <c r="J147" s="17">
        <v>18271</v>
      </c>
      <c r="K147" s="17">
        <v>108</v>
      </c>
      <c r="L147" s="17">
        <v>108</v>
      </c>
      <c r="M147" s="17">
        <v>0</v>
      </c>
      <c r="N147" s="17">
        <v>0</v>
      </c>
      <c r="O147" s="17">
        <v>5053</v>
      </c>
      <c r="P147" s="17">
        <v>5053</v>
      </c>
      <c r="Q147" s="17">
        <f t="shared" si="50"/>
        <v>7297</v>
      </c>
      <c r="R147" s="17">
        <f t="shared" si="50"/>
        <v>7297</v>
      </c>
      <c r="S147" s="17">
        <v>7297</v>
      </c>
      <c r="T147" s="17">
        <v>7297</v>
      </c>
      <c r="U147" s="17">
        <v>0</v>
      </c>
      <c r="V147" s="17">
        <v>0</v>
      </c>
      <c r="W147" s="17">
        <v>5500</v>
      </c>
      <c r="X147" s="17">
        <v>0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44320</v>
      </c>
    </row>
    <row r="148" spans="1:30" ht="15" customHeight="1">
      <c r="A148" s="2">
        <f t="shared" si="51"/>
        <v>97</v>
      </c>
      <c r="B148" s="2">
        <v>1</v>
      </c>
      <c r="C148" s="2">
        <v>122</v>
      </c>
      <c r="D148" s="28" t="s">
        <v>301</v>
      </c>
      <c r="E148" s="16">
        <f t="shared" si="48"/>
        <v>11672</v>
      </c>
      <c r="F148" s="17">
        <f t="shared" si="48"/>
        <v>11672</v>
      </c>
      <c r="G148" s="17">
        <f t="shared" si="49"/>
        <v>8830</v>
      </c>
      <c r="H148" s="17">
        <f t="shared" si="49"/>
        <v>8830</v>
      </c>
      <c r="I148" s="17">
        <v>8794</v>
      </c>
      <c r="J148" s="17">
        <v>8794</v>
      </c>
      <c r="K148" s="17">
        <v>36</v>
      </c>
      <c r="L148" s="17">
        <v>36</v>
      </c>
      <c r="M148" s="17">
        <v>0</v>
      </c>
      <c r="N148" s="17">
        <v>0</v>
      </c>
      <c r="O148" s="17">
        <v>2842</v>
      </c>
      <c r="P148" s="17">
        <v>2842</v>
      </c>
      <c r="Q148" s="17">
        <f t="shared" si="50"/>
        <v>3556</v>
      </c>
      <c r="R148" s="17">
        <f t="shared" si="50"/>
        <v>3556</v>
      </c>
      <c r="S148" s="17">
        <v>3556</v>
      </c>
      <c r="T148" s="17">
        <v>3556</v>
      </c>
      <c r="U148" s="17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7">
        <v>0</v>
      </c>
      <c r="AB148" s="17">
        <v>0</v>
      </c>
      <c r="AC148" s="17">
        <v>0</v>
      </c>
      <c r="AD148" s="17">
        <v>52540</v>
      </c>
    </row>
    <row r="149" spans="1:30" ht="15" customHeight="1">
      <c r="A149" s="2">
        <f t="shared" si="51"/>
        <v>98</v>
      </c>
      <c r="B149" s="2">
        <v>1</v>
      </c>
      <c r="C149" s="2">
        <v>417</v>
      </c>
      <c r="D149" s="28" t="s">
        <v>302</v>
      </c>
      <c r="E149" s="16">
        <f t="shared" si="48"/>
        <v>164</v>
      </c>
      <c r="F149" s="17">
        <f t="shared" si="48"/>
        <v>164</v>
      </c>
      <c r="G149" s="17">
        <f t="shared" si="49"/>
        <v>164</v>
      </c>
      <c r="H149" s="17">
        <f t="shared" si="49"/>
        <v>164</v>
      </c>
      <c r="I149" s="17">
        <v>0</v>
      </c>
      <c r="J149" s="17">
        <v>0</v>
      </c>
      <c r="K149" s="17">
        <v>0</v>
      </c>
      <c r="L149" s="17">
        <v>0</v>
      </c>
      <c r="M149" s="17">
        <v>164</v>
      </c>
      <c r="N149" s="17">
        <v>164</v>
      </c>
      <c r="O149" s="17">
        <v>0</v>
      </c>
      <c r="P149" s="17">
        <v>0</v>
      </c>
      <c r="Q149" s="17">
        <f t="shared" si="50"/>
        <v>88249</v>
      </c>
      <c r="R149" s="17">
        <f t="shared" si="50"/>
        <v>30412</v>
      </c>
      <c r="S149" s="17">
        <v>0</v>
      </c>
      <c r="T149" s="17">
        <v>0</v>
      </c>
      <c r="U149" s="17">
        <v>88249</v>
      </c>
      <c r="V149" s="17">
        <v>30412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13985</v>
      </c>
    </row>
    <row r="150" spans="1:30" ht="15" customHeight="1">
      <c r="A150" s="2">
        <f t="shared" si="51"/>
        <v>99</v>
      </c>
      <c r="B150" s="2">
        <v>1</v>
      </c>
      <c r="C150" s="2">
        <v>125</v>
      </c>
      <c r="D150" s="28" t="s">
        <v>303</v>
      </c>
      <c r="E150" s="16">
        <f t="shared" si="48"/>
        <v>253</v>
      </c>
      <c r="F150" s="17">
        <f t="shared" si="48"/>
        <v>253</v>
      </c>
      <c r="G150" s="17">
        <f t="shared" si="49"/>
        <v>253</v>
      </c>
      <c r="H150" s="17">
        <f t="shared" si="49"/>
        <v>253</v>
      </c>
      <c r="I150" s="17">
        <v>0</v>
      </c>
      <c r="J150" s="17">
        <v>0</v>
      </c>
      <c r="K150" s="17">
        <v>0</v>
      </c>
      <c r="L150" s="17">
        <v>0</v>
      </c>
      <c r="M150" s="17">
        <v>253</v>
      </c>
      <c r="N150" s="17">
        <v>253</v>
      </c>
      <c r="O150" s="17">
        <v>0</v>
      </c>
      <c r="P150" s="17">
        <v>0</v>
      </c>
      <c r="Q150" s="17">
        <f t="shared" si="50"/>
        <v>85516</v>
      </c>
      <c r="R150" s="17">
        <f t="shared" si="50"/>
        <v>29466</v>
      </c>
      <c r="S150" s="17">
        <v>0</v>
      </c>
      <c r="T150" s="17">
        <v>0</v>
      </c>
      <c r="U150" s="17">
        <v>85516</v>
      </c>
      <c r="V150" s="17">
        <v>29466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38464</v>
      </c>
    </row>
    <row r="151" spans="1:30" ht="15" customHeight="1">
      <c r="A151" s="2">
        <f t="shared" si="51"/>
        <v>100</v>
      </c>
      <c r="B151" s="2">
        <v>1</v>
      </c>
      <c r="C151" s="2">
        <v>415</v>
      </c>
      <c r="D151" s="28" t="s">
        <v>82</v>
      </c>
      <c r="E151" s="16">
        <f t="shared" si="48"/>
        <v>347</v>
      </c>
      <c r="F151" s="17">
        <f t="shared" si="48"/>
        <v>347</v>
      </c>
      <c r="G151" s="17">
        <f t="shared" si="49"/>
        <v>347</v>
      </c>
      <c r="H151" s="17">
        <f t="shared" si="49"/>
        <v>347</v>
      </c>
      <c r="I151" s="17">
        <v>0</v>
      </c>
      <c r="J151" s="17">
        <v>0</v>
      </c>
      <c r="K151" s="17">
        <v>0</v>
      </c>
      <c r="L151" s="17">
        <v>0</v>
      </c>
      <c r="M151" s="17">
        <v>347</v>
      </c>
      <c r="N151" s="17">
        <v>347</v>
      </c>
      <c r="O151" s="17">
        <v>0</v>
      </c>
      <c r="P151" s="17">
        <v>0</v>
      </c>
      <c r="Q151" s="17">
        <f t="shared" si="50"/>
        <v>75980</v>
      </c>
      <c r="R151" s="17">
        <f t="shared" si="50"/>
        <v>26181</v>
      </c>
      <c r="S151" s="17">
        <v>0</v>
      </c>
      <c r="T151" s="17">
        <v>0</v>
      </c>
      <c r="U151" s="17">
        <v>75980</v>
      </c>
      <c r="V151" s="17">
        <v>26181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4911</v>
      </c>
    </row>
    <row r="152" spans="1:30" ht="15" customHeight="1">
      <c r="A152" s="2">
        <f t="shared" si="51"/>
        <v>101</v>
      </c>
      <c r="B152" s="2">
        <v>1</v>
      </c>
      <c r="C152" s="2">
        <v>127</v>
      </c>
      <c r="D152" s="28" t="s">
        <v>304</v>
      </c>
      <c r="E152" s="16">
        <f t="shared" si="48"/>
        <v>289</v>
      </c>
      <c r="F152" s="17">
        <f t="shared" si="48"/>
        <v>289</v>
      </c>
      <c r="G152" s="17">
        <f t="shared" si="49"/>
        <v>289</v>
      </c>
      <c r="H152" s="17">
        <f t="shared" si="49"/>
        <v>289</v>
      </c>
      <c r="I152" s="17">
        <v>0</v>
      </c>
      <c r="J152" s="17">
        <v>0</v>
      </c>
      <c r="K152" s="17">
        <v>0</v>
      </c>
      <c r="L152" s="17">
        <v>0</v>
      </c>
      <c r="M152" s="17">
        <v>289</v>
      </c>
      <c r="N152" s="17">
        <v>289</v>
      </c>
      <c r="O152" s="17">
        <v>0</v>
      </c>
      <c r="P152" s="17">
        <v>0</v>
      </c>
      <c r="Q152" s="17">
        <f t="shared" si="50"/>
        <v>136179</v>
      </c>
      <c r="R152" s="17">
        <f t="shared" si="50"/>
        <v>46925</v>
      </c>
      <c r="S152" s="17">
        <v>0</v>
      </c>
      <c r="T152" s="17">
        <v>0</v>
      </c>
      <c r="U152" s="17">
        <v>136179</v>
      </c>
      <c r="V152" s="17">
        <v>46925</v>
      </c>
      <c r="W152" s="17">
        <v>7920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49230</v>
      </c>
    </row>
    <row r="153" spans="1:30" ht="15" customHeight="1">
      <c r="A153" s="2">
        <f t="shared" si="51"/>
        <v>102</v>
      </c>
      <c r="B153" s="2">
        <v>2</v>
      </c>
      <c r="C153" s="2">
        <v>102</v>
      </c>
      <c r="D153" s="28" t="s">
        <v>305</v>
      </c>
      <c r="E153" s="16">
        <f t="shared" si="48"/>
        <v>184</v>
      </c>
      <c r="F153" s="17">
        <f t="shared" si="48"/>
        <v>184</v>
      </c>
      <c r="G153" s="17">
        <f t="shared" si="49"/>
        <v>184</v>
      </c>
      <c r="H153" s="17">
        <f t="shared" si="49"/>
        <v>184</v>
      </c>
      <c r="I153" s="17">
        <v>0</v>
      </c>
      <c r="J153" s="17">
        <v>0</v>
      </c>
      <c r="K153" s="17">
        <v>0</v>
      </c>
      <c r="L153" s="17">
        <v>0</v>
      </c>
      <c r="M153" s="17">
        <v>184</v>
      </c>
      <c r="N153" s="17">
        <v>184</v>
      </c>
      <c r="O153" s="17">
        <v>0</v>
      </c>
      <c r="P153" s="17">
        <v>0</v>
      </c>
      <c r="Q153" s="17">
        <f t="shared" si="50"/>
        <v>88427</v>
      </c>
      <c r="R153" s="17">
        <f t="shared" si="50"/>
        <v>30475</v>
      </c>
      <c r="S153" s="17">
        <v>0</v>
      </c>
      <c r="T153" s="17">
        <v>0</v>
      </c>
      <c r="U153" s="17">
        <v>88427</v>
      </c>
      <c r="V153" s="17">
        <v>30475</v>
      </c>
      <c r="W153" s="17">
        <v>0</v>
      </c>
      <c r="X153" s="17">
        <v>70000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12599</v>
      </c>
    </row>
    <row r="154" spans="1:30" ht="15" customHeight="1">
      <c r="A154" s="2">
        <f t="shared" si="51"/>
        <v>103</v>
      </c>
      <c r="B154" s="2">
        <v>1</v>
      </c>
      <c r="C154" s="2">
        <v>130</v>
      </c>
      <c r="D154" s="28" t="s">
        <v>83</v>
      </c>
      <c r="E154" s="16">
        <f t="shared" si="48"/>
        <v>0</v>
      </c>
      <c r="F154" s="17">
        <f t="shared" si="48"/>
        <v>0</v>
      </c>
      <c r="G154" s="17">
        <f t="shared" si="49"/>
        <v>0</v>
      </c>
      <c r="H154" s="17">
        <f t="shared" si="49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f t="shared" si="50"/>
        <v>0</v>
      </c>
      <c r="R154" s="17">
        <f t="shared" si="50"/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</row>
    <row r="155" spans="1:30" ht="15" customHeight="1">
      <c r="A155" s="2">
        <f t="shared" si="51"/>
        <v>104</v>
      </c>
      <c r="B155" s="2">
        <v>1</v>
      </c>
      <c r="C155" s="2">
        <v>132</v>
      </c>
      <c r="D155" s="28" t="s">
        <v>306</v>
      </c>
      <c r="E155" s="16">
        <f t="shared" si="48"/>
        <v>0</v>
      </c>
      <c r="F155" s="17">
        <f t="shared" si="48"/>
        <v>0</v>
      </c>
      <c r="G155" s="17">
        <f t="shared" si="49"/>
        <v>0</v>
      </c>
      <c r="H155" s="17">
        <f t="shared" si="49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f t="shared" si="50"/>
        <v>0</v>
      </c>
      <c r="R155" s="17">
        <f t="shared" si="50"/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</row>
    <row r="156" spans="1:30" ht="15" customHeight="1">
      <c r="A156" s="2">
        <f t="shared" si="51"/>
        <v>105</v>
      </c>
      <c r="B156" s="2">
        <v>1</v>
      </c>
      <c r="C156" s="2">
        <v>401</v>
      </c>
      <c r="D156" s="28" t="s">
        <v>307</v>
      </c>
      <c r="E156" s="16">
        <f t="shared" si="48"/>
        <v>0</v>
      </c>
      <c r="F156" s="17">
        <f t="shared" si="48"/>
        <v>0</v>
      </c>
      <c r="G156" s="17">
        <f t="shared" si="49"/>
        <v>0</v>
      </c>
      <c r="H156" s="17">
        <f t="shared" si="49"/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f t="shared" si="50"/>
        <v>0</v>
      </c>
      <c r="R156" s="17">
        <f t="shared" si="50"/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7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</row>
    <row r="157" spans="1:30" ht="15" customHeight="1">
      <c r="A157" s="2">
        <f t="shared" si="51"/>
        <v>106</v>
      </c>
      <c r="B157" s="2">
        <v>1</v>
      </c>
      <c r="C157" s="2">
        <v>133</v>
      </c>
      <c r="D157" s="28" t="s">
        <v>308</v>
      </c>
      <c r="E157" s="16">
        <f t="shared" si="48"/>
        <v>0</v>
      </c>
      <c r="F157" s="17">
        <f t="shared" si="48"/>
        <v>0</v>
      </c>
      <c r="G157" s="17">
        <f t="shared" si="49"/>
        <v>0</v>
      </c>
      <c r="H157" s="17">
        <f t="shared" si="49"/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f t="shared" si="50"/>
        <v>0</v>
      </c>
      <c r="R157" s="17">
        <f t="shared" si="50"/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7">
        <v>0</v>
      </c>
      <c r="Z157" s="17">
        <v>0</v>
      </c>
      <c r="AA157" s="17">
        <v>0</v>
      </c>
      <c r="AB157" s="17">
        <v>0</v>
      </c>
      <c r="AC157" s="17">
        <v>0</v>
      </c>
      <c r="AD157" s="17">
        <v>0</v>
      </c>
    </row>
    <row r="158" spans="1:30" ht="15" customHeight="1">
      <c r="A158" s="2">
        <f t="shared" si="51"/>
        <v>107</v>
      </c>
      <c r="B158" s="2">
        <v>1</v>
      </c>
      <c r="C158" s="2">
        <v>529</v>
      </c>
      <c r="D158" s="28" t="s">
        <v>309</v>
      </c>
      <c r="E158" s="16">
        <f t="shared" si="48"/>
        <v>0</v>
      </c>
      <c r="F158" s="17">
        <f t="shared" si="48"/>
        <v>0</v>
      </c>
      <c r="G158" s="17">
        <f t="shared" si="49"/>
        <v>0</v>
      </c>
      <c r="H158" s="17">
        <f t="shared" si="49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f t="shared" si="50"/>
        <v>0</v>
      </c>
      <c r="R158" s="17">
        <f t="shared" si="50"/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</row>
    <row r="159" spans="1:30" ht="15" customHeight="1">
      <c r="A159" s="2">
        <f t="shared" si="51"/>
        <v>108</v>
      </c>
      <c r="B159" s="2">
        <v>1</v>
      </c>
      <c r="C159" s="2">
        <v>672</v>
      </c>
      <c r="D159" s="28" t="s">
        <v>310</v>
      </c>
      <c r="E159" s="16">
        <f t="shared" si="48"/>
        <v>0</v>
      </c>
      <c r="F159" s="17">
        <f t="shared" si="48"/>
        <v>0</v>
      </c>
      <c r="G159" s="17">
        <f t="shared" si="49"/>
        <v>0</v>
      </c>
      <c r="H159" s="17">
        <f t="shared" si="49"/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f t="shared" si="50"/>
        <v>0</v>
      </c>
      <c r="R159" s="17">
        <f t="shared" si="50"/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</row>
    <row r="160" spans="1:30" ht="15" customHeight="1">
      <c r="A160" s="2">
        <f t="shared" si="51"/>
        <v>109</v>
      </c>
      <c r="B160" s="2">
        <v>1</v>
      </c>
      <c r="C160" s="2">
        <v>546</v>
      </c>
      <c r="D160" s="28" t="s">
        <v>311</v>
      </c>
      <c r="E160" s="16">
        <f t="shared" si="48"/>
        <v>0</v>
      </c>
      <c r="F160" s="17">
        <f t="shared" si="48"/>
        <v>0</v>
      </c>
      <c r="G160" s="17">
        <f t="shared" si="49"/>
        <v>0</v>
      </c>
      <c r="H160" s="17">
        <f t="shared" si="49"/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f t="shared" si="50"/>
        <v>0</v>
      </c>
      <c r="R160" s="17">
        <f t="shared" si="50"/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0</v>
      </c>
    </row>
    <row r="161" spans="1:30" ht="15" customHeight="1">
      <c r="A161" s="2">
        <f t="shared" si="51"/>
        <v>110</v>
      </c>
      <c r="B161" s="2">
        <v>2</v>
      </c>
      <c r="C161" s="2">
        <v>678</v>
      </c>
      <c r="D161" s="28" t="s">
        <v>169</v>
      </c>
      <c r="E161" s="16">
        <f t="shared" si="48"/>
        <v>0</v>
      </c>
      <c r="F161" s="17">
        <f t="shared" si="48"/>
        <v>0</v>
      </c>
      <c r="G161" s="17">
        <f t="shared" si="49"/>
        <v>0</v>
      </c>
      <c r="H161" s="17">
        <f t="shared" si="49"/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f t="shared" si="50"/>
        <v>0</v>
      </c>
      <c r="R161" s="17">
        <f t="shared" si="50"/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</row>
    <row r="162" spans="1:30" ht="15" customHeight="1">
      <c r="A162" s="2">
        <f t="shared" si="51"/>
        <v>111</v>
      </c>
      <c r="B162" s="2">
        <v>2</v>
      </c>
      <c r="C162" s="2">
        <v>635</v>
      </c>
      <c r="D162" s="28" t="s">
        <v>170</v>
      </c>
      <c r="E162" s="16">
        <f t="shared" si="48"/>
        <v>0</v>
      </c>
      <c r="F162" s="17">
        <f t="shared" si="48"/>
        <v>0</v>
      </c>
      <c r="G162" s="17">
        <f t="shared" si="49"/>
        <v>0</v>
      </c>
      <c r="H162" s="17">
        <f t="shared" si="49"/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f t="shared" si="50"/>
        <v>0</v>
      </c>
      <c r="R162" s="17">
        <f t="shared" si="50"/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</row>
    <row r="163" spans="1:30" ht="15" customHeight="1">
      <c r="A163" s="2">
        <f t="shared" si="51"/>
        <v>112</v>
      </c>
      <c r="B163" s="2">
        <v>1</v>
      </c>
      <c r="C163" s="2">
        <v>634</v>
      </c>
      <c r="D163" s="28" t="s">
        <v>171</v>
      </c>
      <c r="E163" s="16">
        <f t="shared" si="48"/>
        <v>0</v>
      </c>
      <c r="F163" s="17">
        <f t="shared" si="48"/>
        <v>0</v>
      </c>
      <c r="G163" s="17">
        <f t="shared" si="49"/>
        <v>0</v>
      </c>
      <c r="H163" s="17">
        <f t="shared" si="49"/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f t="shared" si="50"/>
        <v>0</v>
      </c>
      <c r="R163" s="17">
        <f t="shared" si="50"/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</row>
    <row r="164" spans="1:30" ht="15" customHeight="1">
      <c r="A164" s="2">
        <f t="shared" si="51"/>
        <v>113</v>
      </c>
      <c r="B164" s="2">
        <v>3</v>
      </c>
      <c r="C164" s="2">
        <v>668</v>
      </c>
      <c r="D164" s="28" t="s">
        <v>172</v>
      </c>
      <c r="E164" s="16">
        <f t="shared" si="48"/>
        <v>0</v>
      </c>
      <c r="F164" s="17">
        <f t="shared" si="48"/>
        <v>0</v>
      </c>
      <c r="G164" s="17">
        <f t="shared" si="49"/>
        <v>0</v>
      </c>
      <c r="H164" s="17">
        <f t="shared" si="49"/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f t="shared" si="50"/>
        <v>0</v>
      </c>
      <c r="R164" s="17">
        <f t="shared" si="50"/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</row>
    <row r="165" spans="1:30" ht="15" customHeight="1">
      <c r="A165" s="2">
        <f t="shared" si="51"/>
        <v>114</v>
      </c>
      <c r="B165" s="2">
        <v>2</v>
      </c>
      <c r="C165" s="2">
        <v>679</v>
      </c>
      <c r="D165" s="28" t="s">
        <v>173</v>
      </c>
      <c r="E165" s="16">
        <f t="shared" si="48"/>
        <v>0</v>
      </c>
      <c r="F165" s="17">
        <f t="shared" si="48"/>
        <v>0</v>
      </c>
      <c r="G165" s="17">
        <f t="shared" si="49"/>
        <v>0</v>
      </c>
      <c r="H165" s="17">
        <f t="shared" si="49"/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f t="shared" si="50"/>
        <v>0</v>
      </c>
      <c r="R165" s="17">
        <f t="shared" si="50"/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</row>
    <row r="166" spans="1:30" ht="15" customHeight="1">
      <c r="A166" s="2">
        <f t="shared" si="51"/>
        <v>115</v>
      </c>
      <c r="B166" s="2">
        <v>2</v>
      </c>
      <c r="C166" s="2">
        <v>691</v>
      </c>
      <c r="D166" s="28" t="s">
        <v>84</v>
      </c>
      <c r="E166" s="16">
        <f t="shared" si="48"/>
        <v>0</v>
      </c>
      <c r="F166" s="17">
        <f t="shared" si="48"/>
        <v>0</v>
      </c>
      <c r="G166" s="17">
        <f t="shared" si="49"/>
        <v>0</v>
      </c>
      <c r="H166" s="17">
        <f t="shared" si="49"/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f t="shared" si="50"/>
        <v>0</v>
      </c>
      <c r="R166" s="17">
        <f t="shared" si="50"/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</row>
    <row r="167" spans="1:30" ht="15" customHeight="1">
      <c r="A167" s="2">
        <f t="shared" si="51"/>
        <v>116</v>
      </c>
      <c r="B167" s="2">
        <v>1</v>
      </c>
      <c r="C167" s="2">
        <v>641</v>
      </c>
      <c r="D167" s="28" t="s">
        <v>174</v>
      </c>
      <c r="E167" s="16">
        <f t="shared" si="48"/>
        <v>0</v>
      </c>
      <c r="F167" s="17">
        <f t="shared" si="48"/>
        <v>0</v>
      </c>
      <c r="G167" s="17">
        <f t="shared" si="49"/>
        <v>0</v>
      </c>
      <c r="H167" s="17">
        <f t="shared" si="49"/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f t="shared" si="50"/>
        <v>0</v>
      </c>
      <c r="R167" s="17">
        <f t="shared" si="50"/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</row>
    <row r="168" spans="1:30" ht="15" customHeight="1">
      <c r="A168" s="2">
        <f t="shared" si="51"/>
        <v>117</v>
      </c>
      <c r="B168" s="2">
        <v>2</v>
      </c>
      <c r="C168" s="2">
        <v>721</v>
      </c>
      <c r="D168" s="28" t="s">
        <v>175</v>
      </c>
      <c r="E168" s="16">
        <f t="shared" si="48"/>
        <v>0</v>
      </c>
      <c r="F168" s="17">
        <f t="shared" si="48"/>
        <v>0</v>
      </c>
      <c r="G168" s="17">
        <f t="shared" si="49"/>
        <v>0</v>
      </c>
      <c r="H168" s="17">
        <f t="shared" si="49"/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f t="shared" si="50"/>
        <v>0</v>
      </c>
      <c r="R168" s="17">
        <f t="shared" si="50"/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</row>
    <row r="169" spans="1:30" ht="15" customHeight="1">
      <c r="A169" s="2">
        <f t="shared" si="51"/>
        <v>118</v>
      </c>
      <c r="B169" s="2">
        <v>0</v>
      </c>
      <c r="C169" s="2">
        <v>677</v>
      </c>
      <c r="D169" s="28" t="s">
        <v>85</v>
      </c>
      <c r="E169" s="16">
        <f t="shared" si="48"/>
        <v>0</v>
      </c>
      <c r="F169" s="17">
        <f t="shared" si="48"/>
        <v>0</v>
      </c>
      <c r="G169" s="17">
        <f t="shared" si="49"/>
        <v>0</v>
      </c>
      <c r="H169" s="17">
        <f t="shared" si="49"/>
        <v>0</v>
      </c>
      <c r="I169" s="17"/>
      <c r="J169" s="17"/>
      <c r="K169" s="17"/>
      <c r="L169" s="17"/>
      <c r="M169" s="17"/>
      <c r="N169" s="17"/>
      <c r="O169" s="17"/>
      <c r="P169" s="17"/>
      <c r="Q169" s="17">
        <f t="shared" si="50"/>
        <v>0</v>
      </c>
      <c r="R169" s="17">
        <f t="shared" si="50"/>
        <v>0</v>
      </c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</row>
    <row r="170" spans="1:30" ht="15" customHeight="1">
      <c r="A170" s="2">
        <f t="shared" si="51"/>
        <v>119</v>
      </c>
      <c r="B170" s="2">
        <v>0</v>
      </c>
      <c r="C170" s="2">
        <v>410</v>
      </c>
      <c r="D170" s="28" t="s">
        <v>143</v>
      </c>
      <c r="E170" s="16">
        <f t="shared" si="48"/>
        <v>0</v>
      </c>
      <c r="F170" s="17">
        <f t="shared" si="48"/>
        <v>0</v>
      </c>
      <c r="G170" s="17">
        <f t="shared" si="49"/>
        <v>0</v>
      </c>
      <c r="H170" s="17">
        <f t="shared" si="49"/>
        <v>0</v>
      </c>
      <c r="I170" s="17"/>
      <c r="J170" s="17"/>
      <c r="K170" s="17"/>
      <c r="L170" s="17"/>
      <c r="M170" s="17"/>
      <c r="N170" s="17"/>
      <c r="O170" s="17"/>
      <c r="P170" s="17"/>
      <c r="Q170" s="17">
        <f t="shared" si="50"/>
        <v>0</v>
      </c>
      <c r="R170" s="17">
        <f t="shared" si="50"/>
        <v>0</v>
      </c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</row>
    <row r="171" spans="1:30" ht="15" customHeight="1">
      <c r="A171" s="2">
        <f t="shared" si="51"/>
        <v>120</v>
      </c>
      <c r="B171" s="2">
        <v>2</v>
      </c>
      <c r="C171" s="2">
        <v>730</v>
      </c>
      <c r="D171" s="28" t="s">
        <v>176</v>
      </c>
      <c r="E171" s="16">
        <f t="shared" si="48"/>
        <v>0</v>
      </c>
      <c r="F171" s="17">
        <f t="shared" si="48"/>
        <v>0</v>
      </c>
      <c r="G171" s="17">
        <f t="shared" si="49"/>
        <v>0</v>
      </c>
      <c r="H171" s="17">
        <f t="shared" si="49"/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f t="shared" si="50"/>
        <v>0</v>
      </c>
      <c r="R171" s="17">
        <f t="shared" si="50"/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</row>
    <row r="172" spans="1:30" ht="15" customHeight="1">
      <c r="A172" s="2">
        <f t="shared" si="51"/>
        <v>121</v>
      </c>
      <c r="B172" s="2">
        <v>3</v>
      </c>
      <c r="C172" s="2">
        <v>733</v>
      </c>
      <c r="D172" s="28" t="s">
        <v>177</v>
      </c>
      <c r="E172" s="16">
        <f t="shared" si="48"/>
        <v>0</v>
      </c>
      <c r="F172" s="17">
        <f t="shared" si="48"/>
        <v>0</v>
      </c>
      <c r="G172" s="17">
        <f t="shared" si="49"/>
        <v>0</v>
      </c>
      <c r="H172" s="17">
        <f t="shared" si="49"/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f t="shared" si="50"/>
        <v>0</v>
      </c>
      <c r="R172" s="17">
        <f t="shared" si="50"/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</row>
    <row r="173" spans="1:30" ht="15" customHeight="1">
      <c r="A173" s="2">
        <f t="shared" si="51"/>
        <v>122</v>
      </c>
      <c r="B173" s="2">
        <v>2</v>
      </c>
      <c r="C173" s="2">
        <v>736</v>
      </c>
      <c r="D173" s="28" t="s">
        <v>178</v>
      </c>
      <c r="E173" s="16">
        <f t="shared" si="48"/>
        <v>0</v>
      </c>
      <c r="F173" s="17">
        <f t="shared" si="48"/>
        <v>0</v>
      </c>
      <c r="G173" s="17">
        <f t="shared" si="49"/>
        <v>0</v>
      </c>
      <c r="H173" s="17">
        <f t="shared" si="49"/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f t="shared" si="50"/>
        <v>0</v>
      </c>
      <c r="R173" s="17">
        <f t="shared" si="50"/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</row>
    <row r="174" spans="1:30" ht="15" customHeight="1">
      <c r="A174" s="2">
        <f t="shared" si="51"/>
        <v>123</v>
      </c>
      <c r="B174" s="2">
        <v>1</v>
      </c>
      <c r="C174" s="2">
        <v>737</v>
      </c>
      <c r="D174" s="28" t="s">
        <v>312</v>
      </c>
      <c r="E174" s="16">
        <f t="shared" si="48"/>
        <v>0</v>
      </c>
      <c r="F174" s="17">
        <f t="shared" si="48"/>
        <v>0</v>
      </c>
      <c r="G174" s="17">
        <f t="shared" si="49"/>
        <v>0</v>
      </c>
      <c r="H174" s="17">
        <f t="shared" si="49"/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f t="shared" si="50"/>
        <v>0</v>
      </c>
      <c r="R174" s="17">
        <f t="shared" si="50"/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</row>
    <row r="175" spans="1:30" ht="15" customHeight="1">
      <c r="A175" s="2">
        <f t="shared" si="51"/>
        <v>124</v>
      </c>
      <c r="B175" s="2">
        <v>2</v>
      </c>
      <c r="C175" s="2">
        <v>749</v>
      </c>
      <c r="D175" s="28" t="s">
        <v>313</v>
      </c>
      <c r="E175" s="16">
        <f t="shared" si="48"/>
        <v>0</v>
      </c>
      <c r="F175" s="17">
        <f t="shared" si="48"/>
        <v>0</v>
      </c>
      <c r="G175" s="17">
        <f t="shared" si="49"/>
        <v>0</v>
      </c>
      <c r="H175" s="17">
        <f t="shared" si="49"/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f t="shared" si="50"/>
        <v>0</v>
      </c>
      <c r="R175" s="17">
        <f t="shared" si="50"/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</row>
    <row r="176" spans="1:30" ht="15" customHeight="1">
      <c r="A176" s="2">
        <f t="shared" si="51"/>
        <v>125</v>
      </c>
      <c r="B176" s="2">
        <v>1</v>
      </c>
      <c r="C176" s="2">
        <v>698</v>
      </c>
      <c r="D176" s="28" t="s">
        <v>314</v>
      </c>
      <c r="E176" s="16">
        <f t="shared" si="48"/>
        <v>0</v>
      </c>
      <c r="F176" s="17">
        <f t="shared" si="48"/>
        <v>0</v>
      </c>
      <c r="G176" s="17">
        <f t="shared" si="49"/>
        <v>0</v>
      </c>
      <c r="H176" s="17">
        <f t="shared" si="49"/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f t="shared" si="50"/>
        <v>0</v>
      </c>
      <c r="R176" s="17">
        <f t="shared" si="50"/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</row>
    <row r="177" spans="1:30" ht="15" customHeight="1">
      <c r="A177" s="2">
        <f t="shared" si="51"/>
        <v>126</v>
      </c>
      <c r="B177" s="2">
        <v>1</v>
      </c>
      <c r="C177" s="2">
        <v>738</v>
      </c>
      <c r="D177" s="28" t="s">
        <v>179</v>
      </c>
      <c r="E177" s="16">
        <f t="shared" si="48"/>
        <v>0</v>
      </c>
      <c r="F177" s="17">
        <f t="shared" si="48"/>
        <v>0</v>
      </c>
      <c r="G177" s="17">
        <f t="shared" si="49"/>
        <v>0</v>
      </c>
      <c r="H177" s="17">
        <f t="shared" si="49"/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f t="shared" si="50"/>
        <v>0</v>
      </c>
      <c r="R177" s="17">
        <f t="shared" si="50"/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17">
        <v>0</v>
      </c>
      <c r="Y177" s="17">
        <v>0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</row>
    <row r="178" spans="1:30" ht="15" customHeight="1">
      <c r="A178" s="2">
        <f t="shared" si="51"/>
        <v>127</v>
      </c>
      <c r="B178" s="2">
        <v>3</v>
      </c>
      <c r="C178" s="2">
        <v>689</v>
      </c>
      <c r="D178" s="28" t="s">
        <v>86</v>
      </c>
      <c r="E178" s="16">
        <f t="shared" si="48"/>
        <v>0</v>
      </c>
      <c r="F178" s="17">
        <f t="shared" si="48"/>
        <v>0</v>
      </c>
      <c r="G178" s="17">
        <f t="shared" si="49"/>
        <v>0</v>
      </c>
      <c r="H178" s="17">
        <f t="shared" si="49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f t="shared" si="50"/>
        <v>0</v>
      </c>
      <c r="R178" s="17">
        <f t="shared" si="50"/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</row>
    <row r="179" spans="1:30" ht="15" customHeight="1">
      <c r="A179" s="2">
        <f t="shared" si="51"/>
        <v>128</v>
      </c>
      <c r="B179" s="2">
        <v>2</v>
      </c>
      <c r="C179" s="2">
        <v>747</v>
      </c>
      <c r="D179" s="28" t="s">
        <v>180</v>
      </c>
      <c r="E179" s="16">
        <f t="shared" si="48"/>
        <v>0</v>
      </c>
      <c r="F179" s="17">
        <f t="shared" si="48"/>
        <v>0</v>
      </c>
      <c r="G179" s="17">
        <f t="shared" si="49"/>
        <v>0</v>
      </c>
      <c r="H179" s="17">
        <f t="shared" si="49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f t="shared" si="50"/>
        <v>0</v>
      </c>
      <c r="R179" s="17">
        <f t="shared" si="50"/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7">
        <v>0</v>
      </c>
      <c r="Z179" s="17">
        <v>0</v>
      </c>
      <c r="AA179" s="17">
        <v>0</v>
      </c>
      <c r="AB179" s="17">
        <v>0</v>
      </c>
      <c r="AC179" s="17">
        <v>0</v>
      </c>
      <c r="AD179" s="17">
        <v>0</v>
      </c>
    </row>
    <row r="180" spans="1:30" ht="15" customHeight="1">
      <c r="A180" s="2">
        <f t="shared" si="51"/>
        <v>129</v>
      </c>
      <c r="B180" s="2">
        <v>2</v>
      </c>
      <c r="C180" s="2">
        <v>756</v>
      </c>
      <c r="D180" s="28" t="s">
        <v>181</v>
      </c>
      <c r="E180" s="16">
        <f t="shared" si="48"/>
        <v>0</v>
      </c>
      <c r="F180" s="17">
        <f t="shared" si="48"/>
        <v>0</v>
      </c>
      <c r="G180" s="17">
        <f t="shared" si="49"/>
        <v>0</v>
      </c>
      <c r="H180" s="17">
        <f t="shared" si="49"/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f t="shared" si="50"/>
        <v>0</v>
      </c>
      <c r="R180" s="17">
        <f t="shared" si="50"/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7">
        <v>0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</row>
    <row r="181" spans="1:30" ht="15" customHeight="1">
      <c r="A181" s="2">
        <f t="shared" si="51"/>
        <v>130</v>
      </c>
      <c r="B181" s="2">
        <v>0</v>
      </c>
      <c r="C181" s="2">
        <v>658</v>
      </c>
      <c r="D181" s="28" t="s">
        <v>144</v>
      </c>
      <c r="E181" s="16">
        <f t="shared" si="48"/>
        <v>0</v>
      </c>
      <c r="F181" s="17">
        <f t="shared" si="48"/>
        <v>0</v>
      </c>
      <c r="G181" s="17">
        <f t="shared" si="49"/>
        <v>0</v>
      </c>
      <c r="H181" s="17">
        <f t="shared" si="49"/>
        <v>0</v>
      </c>
      <c r="I181" s="17"/>
      <c r="J181" s="17"/>
      <c r="K181" s="17"/>
      <c r="L181" s="17"/>
      <c r="M181" s="17"/>
      <c r="N181" s="17"/>
      <c r="O181" s="17"/>
      <c r="P181" s="17"/>
      <c r="Q181" s="17">
        <f t="shared" si="50"/>
        <v>0</v>
      </c>
      <c r="R181" s="17">
        <f t="shared" si="50"/>
        <v>0</v>
      </c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</row>
    <row r="182" spans="1:30" ht="15" customHeight="1">
      <c r="A182" s="2">
        <f t="shared" si="51"/>
        <v>131</v>
      </c>
      <c r="B182" s="2">
        <v>1</v>
      </c>
      <c r="C182" s="2">
        <v>752</v>
      </c>
      <c r="D182" s="28" t="s">
        <v>182</v>
      </c>
      <c r="E182" s="16">
        <f t="shared" si="48"/>
        <v>0</v>
      </c>
      <c r="F182" s="17">
        <f t="shared" si="48"/>
        <v>0</v>
      </c>
      <c r="G182" s="17">
        <f t="shared" si="49"/>
        <v>0</v>
      </c>
      <c r="H182" s="17">
        <f t="shared" si="49"/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f t="shared" si="50"/>
        <v>0</v>
      </c>
      <c r="R182" s="17">
        <f t="shared" si="50"/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</row>
    <row r="183" spans="1:30" ht="15" customHeight="1">
      <c r="A183" s="2">
        <f t="shared" si="51"/>
        <v>132</v>
      </c>
      <c r="B183" s="2">
        <v>1</v>
      </c>
      <c r="C183" s="2">
        <v>771</v>
      </c>
      <c r="D183" s="28" t="s">
        <v>87</v>
      </c>
      <c r="E183" s="16">
        <f t="shared" si="48"/>
        <v>12929</v>
      </c>
      <c r="F183" s="17">
        <f t="shared" si="48"/>
        <v>12929</v>
      </c>
      <c r="G183" s="17">
        <f t="shared" si="49"/>
        <v>10056</v>
      </c>
      <c r="H183" s="17">
        <f t="shared" si="49"/>
        <v>10056</v>
      </c>
      <c r="I183" s="17">
        <v>10056</v>
      </c>
      <c r="J183" s="17">
        <v>10056</v>
      </c>
      <c r="K183" s="17">
        <v>0</v>
      </c>
      <c r="L183" s="17">
        <v>0</v>
      </c>
      <c r="M183" s="17">
        <v>0</v>
      </c>
      <c r="N183" s="17">
        <v>0</v>
      </c>
      <c r="O183" s="17">
        <v>2873</v>
      </c>
      <c r="P183" s="17">
        <v>2873</v>
      </c>
      <c r="Q183" s="17">
        <f t="shared" si="50"/>
        <v>3594</v>
      </c>
      <c r="R183" s="17">
        <f t="shared" si="50"/>
        <v>3594</v>
      </c>
      <c r="S183" s="17">
        <v>3594</v>
      </c>
      <c r="T183" s="17">
        <v>3594</v>
      </c>
      <c r="U183" s="17">
        <v>0</v>
      </c>
      <c r="V183" s="17">
        <v>0</v>
      </c>
      <c r="W183" s="17">
        <v>0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</row>
    <row r="184" spans="1:30" ht="15" customHeight="1">
      <c r="A184" s="2">
        <f t="shared" si="51"/>
        <v>133</v>
      </c>
      <c r="B184" s="2">
        <v>1</v>
      </c>
      <c r="C184" s="2">
        <v>760</v>
      </c>
      <c r="D184" s="28" t="s">
        <v>145</v>
      </c>
      <c r="E184" s="16">
        <f t="shared" si="48"/>
        <v>0</v>
      </c>
      <c r="F184" s="17">
        <f t="shared" si="48"/>
        <v>0</v>
      </c>
      <c r="G184" s="17">
        <f t="shared" si="49"/>
        <v>0</v>
      </c>
      <c r="H184" s="17">
        <f t="shared" si="49"/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f t="shared" si="50"/>
        <v>0</v>
      </c>
      <c r="R184" s="17">
        <f t="shared" si="50"/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</row>
    <row r="185" spans="1:30" ht="15" customHeight="1">
      <c r="A185" s="2">
        <f t="shared" si="51"/>
        <v>134</v>
      </c>
      <c r="B185" s="2">
        <v>1</v>
      </c>
      <c r="C185" s="2">
        <v>765</v>
      </c>
      <c r="D185" s="28" t="s">
        <v>146</v>
      </c>
      <c r="E185" s="16">
        <f t="shared" si="48"/>
        <v>0</v>
      </c>
      <c r="F185" s="17">
        <f t="shared" si="48"/>
        <v>0</v>
      </c>
      <c r="G185" s="17">
        <f t="shared" si="49"/>
        <v>0</v>
      </c>
      <c r="H185" s="17">
        <f t="shared" si="49"/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f t="shared" si="50"/>
        <v>0</v>
      </c>
      <c r="R185" s="17">
        <f t="shared" si="50"/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</row>
    <row r="186" spans="1:30" ht="15" customHeight="1">
      <c r="A186" s="2">
        <f t="shared" si="51"/>
        <v>135</v>
      </c>
      <c r="B186" s="2">
        <v>1</v>
      </c>
      <c r="C186" s="2">
        <v>707</v>
      </c>
      <c r="D186" s="28" t="s">
        <v>147</v>
      </c>
      <c r="E186" s="16">
        <f t="shared" si="48"/>
        <v>0</v>
      </c>
      <c r="F186" s="17">
        <f t="shared" si="48"/>
        <v>0</v>
      </c>
      <c r="G186" s="17">
        <f t="shared" si="49"/>
        <v>0</v>
      </c>
      <c r="H186" s="17">
        <f t="shared" si="49"/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f t="shared" si="50"/>
        <v>0</v>
      </c>
      <c r="R186" s="17">
        <f t="shared" si="50"/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</row>
    <row r="187" spans="1:30" ht="15" customHeight="1">
      <c r="A187" s="2">
        <f>A186+1</f>
        <v>136</v>
      </c>
      <c r="B187" s="2">
        <v>1</v>
      </c>
      <c r="C187" s="2">
        <v>766</v>
      </c>
      <c r="D187" s="28" t="s">
        <v>148</v>
      </c>
      <c r="E187" s="16">
        <f t="shared" si="48"/>
        <v>0</v>
      </c>
      <c r="F187" s="17">
        <f t="shared" si="48"/>
        <v>0</v>
      </c>
      <c r="G187" s="17">
        <f t="shared" si="49"/>
        <v>0</v>
      </c>
      <c r="H187" s="17">
        <f t="shared" si="49"/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f t="shared" si="50"/>
        <v>0</v>
      </c>
      <c r="R187" s="17">
        <f t="shared" si="50"/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</row>
    <row r="188" spans="1:30" ht="15" customHeight="1">
      <c r="A188" s="2">
        <f t="shared" si="51"/>
        <v>137</v>
      </c>
      <c r="B188" s="2">
        <v>1</v>
      </c>
      <c r="C188" s="2">
        <v>769</v>
      </c>
      <c r="D188" s="28" t="s">
        <v>149</v>
      </c>
      <c r="E188" s="16">
        <f t="shared" si="48"/>
        <v>0</v>
      </c>
      <c r="F188" s="17">
        <f t="shared" si="48"/>
        <v>0</v>
      </c>
      <c r="G188" s="17">
        <f t="shared" si="49"/>
        <v>0</v>
      </c>
      <c r="H188" s="17">
        <f t="shared" si="49"/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f t="shared" si="50"/>
        <v>0</v>
      </c>
      <c r="R188" s="17">
        <f t="shared" si="50"/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</row>
    <row r="189" spans="1:30" ht="15" customHeight="1">
      <c r="A189" s="2">
        <f t="shared" si="51"/>
        <v>138</v>
      </c>
      <c r="B189" s="2">
        <v>0</v>
      </c>
      <c r="C189" s="2">
        <v>772</v>
      </c>
      <c r="D189" s="28" t="s">
        <v>156</v>
      </c>
      <c r="E189" s="16">
        <f t="shared" si="48"/>
        <v>0</v>
      </c>
      <c r="F189" s="17">
        <f t="shared" si="48"/>
        <v>0</v>
      </c>
      <c r="G189" s="17">
        <f t="shared" si="49"/>
        <v>0</v>
      </c>
      <c r="H189" s="17">
        <f t="shared" si="49"/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f t="shared" si="50"/>
        <v>0</v>
      </c>
      <c r="R189" s="17">
        <f t="shared" si="50"/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</row>
    <row r="190" spans="1:30" ht="15" customHeight="1">
      <c r="A190" s="2">
        <f t="shared" si="51"/>
        <v>139</v>
      </c>
      <c r="B190" s="2"/>
      <c r="C190" s="2">
        <v>739</v>
      </c>
      <c r="D190" s="28" t="s">
        <v>196</v>
      </c>
      <c r="E190" s="16">
        <f t="shared" si="48"/>
        <v>0</v>
      </c>
      <c r="F190" s="17">
        <f t="shared" si="48"/>
        <v>0</v>
      </c>
      <c r="G190" s="17">
        <f t="shared" si="49"/>
        <v>0</v>
      </c>
      <c r="H190" s="17">
        <f t="shared" si="49"/>
        <v>0</v>
      </c>
      <c r="I190" s="17"/>
      <c r="J190" s="17"/>
      <c r="K190" s="17"/>
      <c r="L190" s="17"/>
      <c r="M190" s="17"/>
      <c r="N190" s="17"/>
      <c r="O190" s="17"/>
      <c r="P190" s="17"/>
      <c r="Q190" s="17">
        <f t="shared" si="50"/>
        <v>0</v>
      </c>
      <c r="R190" s="17">
        <f t="shared" si="50"/>
        <v>0</v>
      </c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</row>
    <row r="191" spans="1:30" ht="15" customHeight="1">
      <c r="A191" s="2">
        <f t="shared" si="51"/>
        <v>140</v>
      </c>
      <c r="B191" s="2"/>
      <c r="C191" s="2">
        <v>745</v>
      </c>
      <c r="D191" s="28" t="s">
        <v>197</v>
      </c>
      <c r="E191" s="16">
        <f t="shared" si="48"/>
        <v>0</v>
      </c>
      <c r="F191" s="17">
        <f t="shared" si="48"/>
        <v>0</v>
      </c>
      <c r="G191" s="17">
        <f t="shared" si="49"/>
        <v>0</v>
      </c>
      <c r="H191" s="17">
        <f t="shared" si="49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f t="shared" si="50"/>
        <v>0</v>
      </c>
      <c r="R191" s="17">
        <f t="shared" si="50"/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</row>
    <row r="192" spans="1:30" ht="15" customHeight="1">
      <c r="A192" s="2">
        <f t="shared" si="51"/>
        <v>141</v>
      </c>
      <c r="B192" s="2"/>
      <c r="C192" s="2">
        <v>773</v>
      </c>
      <c r="D192" s="28" t="s">
        <v>198</v>
      </c>
      <c r="E192" s="16">
        <f t="shared" si="48"/>
        <v>0</v>
      </c>
      <c r="F192" s="17">
        <f t="shared" si="48"/>
        <v>0</v>
      </c>
      <c r="G192" s="17">
        <f t="shared" si="49"/>
        <v>0</v>
      </c>
      <c r="H192" s="17">
        <f t="shared" si="49"/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f t="shared" si="50"/>
        <v>0</v>
      </c>
      <c r="R192" s="17">
        <f t="shared" si="50"/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</row>
    <row r="193" spans="1:30" ht="15" customHeight="1">
      <c r="A193" s="2">
        <f>A192+1</f>
        <v>142</v>
      </c>
      <c r="B193" s="2"/>
      <c r="C193" s="2">
        <v>673</v>
      </c>
      <c r="D193" s="28" t="s">
        <v>199</v>
      </c>
      <c r="E193" s="16">
        <f t="shared" si="48"/>
        <v>0</v>
      </c>
      <c r="F193" s="17">
        <f t="shared" si="48"/>
        <v>0</v>
      </c>
      <c r="G193" s="17">
        <f t="shared" si="49"/>
        <v>0</v>
      </c>
      <c r="H193" s="17">
        <f t="shared" si="49"/>
        <v>0</v>
      </c>
      <c r="I193" s="17"/>
      <c r="J193" s="17"/>
      <c r="K193" s="17"/>
      <c r="L193" s="17"/>
      <c r="M193" s="17"/>
      <c r="N193" s="17"/>
      <c r="O193" s="17"/>
      <c r="P193" s="17"/>
      <c r="Q193" s="17">
        <f t="shared" si="50"/>
        <v>0</v>
      </c>
      <c r="R193" s="17">
        <f t="shared" si="50"/>
        <v>0</v>
      </c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</row>
    <row r="194" spans="1:30" ht="15" customHeight="1">
      <c r="A194" s="2">
        <f t="shared" si="51"/>
        <v>143</v>
      </c>
      <c r="B194" s="2"/>
      <c r="C194" s="2">
        <v>777</v>
      </c>
      <c r="D194" s="28" t="s">
        <v>315</v>
      </c>
      <c r="E194" s="16">
        <f t="shared" si="48"/>
        <v>0</v>
      </c>
      <c r="F194" s="17">
        <f t="shared" si="48"/>
        <v>0</v>
      </c>
      <c r="G194" s="17">
        <f t="shared" si="49"/>
        <v>0</v>
      </c>
      <c r="H194" s="17">
        <f t="shared" si="49"/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f t="shared" si="50"/>
        <v>0</v>
      </c>
      <c r="R194" s="17">
        <f t="shared" si="50"/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17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</row>
    <row r="195" spans="1:30" ht="15" customHeight="1">
      <c r="A195" s="2">
        <f t="shared" si="51"/>
        <v>144</v>
      </c>
      <c r="B195" s="2"/>
      <c r="C195" s="2">
        <v>632</v>
      </c>
      <c r="D195" s="28" t="s">
        <v>200</v>
      </c>
      <c r="E195" s="16">
        <f t="shared" si="48"/>
        <v>0</v>
      </c>
      <c r="F195" s="17">
        <f t="shared" si="48"/>
        <v>0</v>
      </c>
      <c r="G195" s="17">
        <f t="shared" si="49"/>
        <v>0</v>
      </c>
      <c r="H195" s="17">
        <f t="shared" si="49"/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f t="shared" si="50"/>
        <v>0</v>
      </c>
      <c r="R195" s="17">
        <f t="shared" si="50"/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</row>
    <row r="196" spans="1:30" ht="15" customHeight="1">
      <c r="A196" s="2">
        <f t="shared" si="51"/>
        <v>145</v>
      </c>
      <c r="B196" s="2"/>
      <c r="C196" s="2">
        <v>661</v>
      </c>
      <c r="D196" s="28" t="s">
        <v>201</v>
      </c>
      <c r="E196" s="16">
        <f t="shared" si="48"/>
        <v>0</v>
      </c>
      <c r="F196" s="17">
        <f t="shared" si="48"/>
        <v>0</v>
      </c>
      <c r="G196" s="17">
        <f t="shared" si="49"/>
        <v>0</v>
      </c>
      <c r="H196" s="17">
        <f t="shared" si="49"/>
        <v>0</v>
      </c>
      <c r="I196" s="17"/>
      <c r="J196" s="17"/>
      <c r="K196" s="17"/>
      <c r="L196" s="17"/>
      <c r="M196" s="17"/>
      <c r="N196" s="17"/>
      <c r="O196" s="17"/>
      <c r="P196" s="17"/>
      <c r="Q196" s="17">
        <f t="shared" si="50"/>
        <v>0</v>
      </c>
      <c r="R196" s="17">
        <f t="shared" si="50"/>
        <v>0</v>
      </c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</row>
    <row r="197" spans="1:30" ht="15" customHeight="1">
      <c r="A197" s="2">
        <f t="shared" si="51"/>
        <v>146</v>
      </c>
      <c r="B197" s="2"/>
      <c r="C197" s="2">
        <v>778</v>
      </c>
      <c r="D197" s="28" t="s">
        <v>202</v>
      </c>
      <c r="E197" s="16">
        <f t="shared" ref="E197:F199" si="52">G197+O197</f>
        <v>0</v>
      </c>
      <c r="F197" s="17">
        <f t="shared" si="52"/>
        <v>0</v>
      </c>
      <c r="G197" s="17">
        <f t="shared" ref="G197:H199" si="53">I197+K197+M197</f>
        <v>0</v>
      </c>
      <c r="H197" s="17">
        <f t="shared" si="53"/>
        <v>0</v>
      </c>
      <c r="I197" s="17"/>
      <c r="J197" s="17"/>
      <c r="K197" s="17"/>
      <c r="L197" s="17"/>
      <c r="M197" s="17"/>
      <c r="N197" s="17"/>
      <c r="O197" s="17"/>
      <c r="P197" s="17"/>
      <c r="Q197" s="17">
        <f t="shared" ref="Q197:R199" si="54">S197+U197</f>
        <v>0</v>
      </c>
      <c r="R197" s="17">
        <f t="shared" si="54"/>
        <v>0</v>
      </c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</row>
    <row r="198" spans="1:30" ht="15" customHeight="1">
      <c r="A198" s="2">
        <f t="shared" si="51"/>
        <v>147</v>
      </c>
      <c r="B198" s="2"/>
      <c r="C198" s="2">
        <v>757</v>
      </c>
      <c r="D198" s="28" t="s">
        <v>203</v>
      </c>
      <c r="E198" s="16">
        <f t="shared" si="52"/>
        <v>0</v>
      </c>
      <c r="F198" s="17">
        <f t="shared" si="52"/>
        <v>0</v>
      </c>
      <c r="G198" s="17">
        <f t="shared" si="53"/>
        <v>0</v>
      </c>
      <c r="H198" s="17">
        <f t="shared" si="53"/>
        <v>0</v>
      </c>
      <c r="I198" s="17"/>
      <c r="J198" s="17"/>
      <c r="K198" s="17"/>
      <c r="L198" s="17"/>
      <c r="M198" s="17"/>
      <c r="N198" s="17"/>
      <c r="O198" s="17"/>
      <c r="P198" s="17"/>
      <c r="Q198" s="17">
        <f t="shared" si="54"/>
        <v>0</v>
      </c>
      <c r="R198" s="17">
        <f t="shared" si="54"/>
        <v>0</v>
      </c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</row>
    <row r="199" spans="1:30" ht="15" customHeight="1">
      <c r="A199" s="2">
        <f>A198+1</f>
        <v>148</v>
      </c>
      <c r="B199" s="2"/>
      <c r="C199" s="2">
        <v>710</v>
      </c>
      <c r="D199" s="28" t="s">
        <v>204</v>
      </c>
      <c r="E199" s="16">
        <f t="shared" si="52"/>
        <v>0</v>
      </c>
      <c r="F199" s="17">
        <f t="shared" si="52"/>
        <v>0</v>
      </c>
      <c r="G199" s="17">
        <f t="shared" si="53"/>
        <v>0</v>
      </c>
      <c r="H199" s="17">
        <f t="shared" si="53"/>
        <v>0</v>
      </c>
      <c r="I199" s="17"/>
      <c r="J199" s="17"/>
      <c r="K199" s="17"/>
      <c r="L199" s="17"/>
      <c r="M199" s="17"/>
      <c r="N199" s="17"/>
      <c r="O199" s="17"/>
      <c r="P199" s="17"/>
      <c r="Q199" s="17">
        <f t="shared" si="54"/>
        <v>0</v>
      </c>
      <c r="R199" s="17">
        <f t="shared" si="54"/>
        <v>0</v>
      </c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</row>
    <row r="200" spans="1:30" ht="15" customHeight="1">
      <c r="A200" s="2"/>
      <c r="B200" s="2"/>
      <c r="C200" s="2"/>
      <c r="D200" s="28" t="s">
        <v>88</v>
      </c>
      <c r="E200" s="15">
        <f>SUM(E133:E199)</f>
        <v>273439</v>
      </c>
      <c r="F200" s="15">
        <f t="shared" ref="F200:AD200" si="55">SUM(F133:F199)</f>
        <v>273439</v>
      </c>
      <c r="G200" s="15">
        <f t="shared" si="55"/>
        <v>208278</v>
      </c>
      <c r="H200" s="15">
        <f t="shared" si="55"/>
        <v>208278</v>
      </c>
      <c r="I200" s="15">
        <f t="shared" si="55"/>
        <v>204677</v>
      </c>
      <c r="J200" s="15">
        <f t="shared" si="55"/>
        <v>204677</v>
      </c>
      <c r="K200" s="15">
        <f t="shared" si="55"/>
        <v>267</v>
      </c>
      <c r="L200" s="15">
        <f t="shared" si="55"/>
        <v>267</v>
      </c>
      <c r="M200" s="15">
        <f t="shared" si="55"/>
        <v>3334</v>
      </c>
      <c r="N200" s="15">
        <f t="shared" si="55"/>
        <v>3334</v>
      </c>
      <c r="O200" s="15">
        <f t="shared" si="55"/>
        <v>65161</v>
      </c>
      <c r="P200" s="15">
        <f t="shared" si="55"/>
        <v>65161</v>
      </c>
      <c r="Q200" s="15">
        <f t="shared" si="55"/>
        <v>911590</v>
      </c>
      <c r="R200" s="15">
        <f t="shared" si="55"/>
        <v>367050</v>
      </c>
      <c r="S200" s="15">
        <f t="shared" si="55"/>
        <v>80748</v>
      </c>
      <c r="T200" s="15">
        <f t="shared" si="55"/>
        <v>80748</v>
      </c>
      <c r="U200" s="15">
        <f t="shared" si="55"/>
        <v>830842</v>
      </c>
      <c r="V200" s="15">
        <f t="shared" si="55"/>
        <v>286302</v>
      </c>
      <c r="W200" s="15">
        <f t="shared" si="55"/>
        <v>45451</v>
      </c>
      <c r="X200" s="15">
        <f t="shared" si="55"/>
        <v>119522</v>
      </c>
      <c r="Y200" s="15">
        <f t="shared" si="55"/>
        <v>0</v>
      </c>
      <c r="Z200" s="15">
        <f t="shared" si="55"/>
        <v>0</v>
      </c>
      <c r="AA200" s="15">
        <f t="shared" si="55"/>
        <v>13627</v>
      </c>
      <c r="AB200" s="15">
        <f t="shared" si="55"/>
        <v>14757</v>
      </c>
      <c r="AC200" s="15">
        <f t="shared" si="55"/>
        <v>0</v>
      </c>
      <c r="AD200" s="15">
        <f t="shared" si="55"/>
        <v>729013</v>
      </c>
    </row>
    <row r="201" spans="1:30" ht="15" customHeight="1">
      <c r="A201" s="2"/>
      <c r="B201" s="2"/>
      <c r="C201" s="2"/>
      <c r="D201" s="28" t="s">
        <v>89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</row>
    <row r="202" spans="1:30" ht="15" customHeight="1">
      <c r="A202" s="2">
        <f>A199+1</f>
        <v>149</v>
      </c>
      <c r="B202" s="2">
        <v>2</v>
      </c>
      <c r="C202" s="2">
        <v>222</v>
      </c>
      <c r="D202" s="28" t="s">
        <v>316</v>
      </c>
      <c r="E202" s="16">
        <f>G202+O202</f>
        <v>7608</v>
      </c>
      <c r="F202" s="17">
        <f>H202+P202</f>
        <v>7608</v>
      </c>
      <c r="G202" s="17">
        <f>I202+K202+M202</f>
        <v>5743</v>
      </c>
      <c r="H202" s="17">
        <f>J202+L202+N202</f>
        <v>5743</v>
      </c>
      <c r="I202" s="17">
        <v>5643</v>
      </c>
      <c r="J202" s="17">
        <v>5643</v>
      </c>
      <c r="K202" s="17">
        <v>100</v>
      </c>
      <c r="L202" s="17">
        <v>100</v>
      </c>
      <c r="M202" s="17">
        <v>0</v>
      </c>
      <c r="N202" s="17">
        <v>0</v>
      </c>
      <c r="O202" s="17">
        <v>1865</v>
      </c>
      <c r="P202" s="17">
        <v>1865</v>
      </c>
      <c r="Q202" s="17">
        <f>S202+U202</f>
        <v>26541</v>
      </c>
      <c r="R202" s="17">
        <f>T202+V202</f>
        <v>10653</v>
      </c>
      <c r="S202" s="17">
        <v>2300</v>
      </c>
      <c r="T202" s="17">
        <v>2300</v>
      </c>
      <c r="U202" s="17">
        <v>24241</v>
      </c>
      <c r="V202" s="17">
        <v>8353</v>
      </c>
      <c r="W202" s="17">
        <v>2950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91108</v>
      </c>
    </row>
    <row r="203" spans="1:30" ht="15" customHeight="1">
      <c r="A203" s="2"/>
      <c r="B203" s="2"/>
      <c r="C203" s="2"/>
      <c r="D203" s="28" t="s">
        <v>90</v>
      </c>
      <c r="E203" s="15">
        <f>SUM(E202)</f>
        <v>7608</v>
      </c>
      <c r="F203" s="15">
        <f t="shared" ref="F203:AD203" si="56">SUM(F202)</f>
        <v>7608</v>
      </c>
      <c r="G203" s="15">
        <f t="shared" si="56"/>
        <v>5743</v>
      </c>
      <c r="H203" s="15">
        <f t="shared" si="56"/>
        <v>5743</v>
      </c>
      <c r="I203" s="15">
        <f t="shared" si="56"/>
        <v>5643</v>
      </c>
      <c r="J203" s="15">
        <f t="shared" si="56"/>
        <v>5643</v>
      </c>
      <c r="K203" s="15">
        <f t="shared" si="56"/>
        <v>100</v>
      </c>
      <c r="L203" s="15">
        <f t="shared" si="56"/>
        <v>100</v>
      </c>
      <c r="M203" s="15">
        <f t="shared" si="56"/>
        <v>0</v>
      </c>
      <c r="N203" s="15">
        <f t="shared" si="56"/>
        <v>0</v>
      </c>
      <c r="O203" s="15">
        <f t="shared" si="56"/>
        <v>1865</v>
      </c>
      <c r="P203" s="15">
        <f t="shared" si="56"/>
        <v>1865</v>
      </c>
      <c r="Q203" s="15">
        <f t="shared" si="56"/>
        <v>26541</v>
      </c>
      <c r="R203" s="15">
        <f t="shared" si="56"/>
        <v>10653</v>
      </c>
      <c r="S203" s="15">
        <f t="shared" si="56"/>
        <v>2300</v>
      </c>
      <c r="T203" s="15">
        <f t="shared" si="56"/>
        <v>2300</v>
      </c>
      <c r="U203" s="15">
        <f t="shared" si="56"/>
        <v>24241</v>
      </c>
      <c r="V203" s="15">
        <f t="shared" si="56"/>
        <v>8353</v>
      </c>
      <c r="W203" s="15">
        <f t="shared" si="56"/>
        <v>2950</v>
      </c>
      <c r="X203" s="15">
        <f t="shared" si="56"/>
        <v>0</v>
      </c>
      <c r="Y203" s="15">
        <f t="shared" si="56"/>
        <v>0</v>
      </c>
      <c r="Z203" s="15">
        <f t="shared" si="56"/>
        <v>0</v>
      </c>
      <c r="AA203" s="15">
        <f t="shared" si="56"/>
        <v>0</v>
      </c>
      <c r="AB203" s="15">
        <f t="shared" si="56"/>
        <v>0</v>
      </c>
      <c r="AC203" s="15">
        <f t="shared" si="56"/>
        <v>0</v>
      </c>
      <c r="AD203" s="15">
        <f t="shared" si="56"/>
        <v>91108</v>
      </c>
    </row>
    <row r="204" spans="1:30" ht="15" customHeight="1">
      <c r="A204" s="2"/>
      <c r="B204" s="2"/>
      <c r="C204" s="2"/>
      <c r="D204" s="28" t="s">
        <v>91</v>
      </c>
      <c r="E204" s="17">
        <f t="shared" ref="E204:AD204" si="57">E203+E200+E131+E126+E123+E120+E117+E113+E109+E106+E103+E94+E70+E67+E58+E50+E47+E44+E40+E37+E24+E21+E17</f>
        <v>637544</v>
      </c>
      <c r="F204" s="17">
        <f t="shared" si="57"/>
        <v>637544</v>
      </c>
      <c r="G204" s="17">
        <f t="shared" si="57"/>
        <v>486735</v>
      </c>
      <c r="H204" s="17">
        <f t="shared" si="57"/>
        <v>486735</v>
      </c>
      <c r="I204" s="17">
        <f t="shared" si="57"/>
        <v>475282</v>
      </c>
      <c r="J204" s="17">
        <f t="shared" si="57"/>
        <v>475282</v>
      </c>
      <c r="K204" s="17">
        <f t="shared" si="57"/>
        <v>1272</v>
      </c>
      <c r="L204" s="17">
        <f t="shared" si="57"/>
        <v>1272</v>
      </c>
      <c r="M204" s="17">
        <f t="shared" si="57"/>
        <v>10181</v>
      </c>
      <c r="N204" s="17">
        <f t="shared" si="57"/>
        <v>10181</v>
      </c>
      <c r="O204" s="17">
        <f t="shared" si="57"/>
        <v>150809</v>
      </c>
      <c r="P204" s="17">
        <f t="shared" si="57"/>
        <v>150809</v>
      </c>
      <c r="Q204" s="17">
        <f t="shared" si="57"/>
        <v>1952693</v>
      </c>
      <c r="R204" s="17">
        <f t="shared" si="57"/>
        <v>797298</v>
      </c>
      <c r="S204" s="17">
        <f t="shared" si="57"/>
        <v>189890</v>
      </c>
      <c r="T204" s="17">
        <f t="shared" si="57"/>
        <v>189890</v>
      </c>
      <c r="U204" s="17">
        <f t="shared" si="57"/>
        <v>1762803</v>
      </c>
      <c r="V204" s="17">
        <f t="shared" si="57"/>
        <v>607408</v>
      </c>
      <c r="W204" s="17">
        <f t="shared" si="57"/>
        <v>93955</v>
      </c>
      <c r="X204" s="17">
        <f t="shared" si="57"/>
        <v>140407</v>
      </c>
      <c r="Y204" s="17">
        <f t="shared" si="57"/>
        <v>1000</v>
      </c>
      <c r="Z204" s="17">
        <f t="shared" si="57"/>
        <v>0</v>
      </c>
      <c r="AA204" s="17">
        <f t="shared" si="57"/>
        <v>25762</v>
      </c>
      <c r="AB204" s="17">
        <f t="shared" si="57"/>
        <v>28047</v>
      </c>
      <c r="AC204" s="17">
        <f t="shared" si="57"/>
        <v>0</v>
      </c>
      <c r="AD204" s="17">
        <f t="shared" si="57"/>
        <v>4031156</v>
      </c>
    </row>
    <row r="205" spans="1:30" ht="15" customHeight="1">
      <c r="A205" s="2"/>
      <c r="B205" s="2"/>
      <c r="C205" s="2"/>
      <c r="D205" s="28" t="s">
        <v>92</v>
      </c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</row>
    <row r="206" spans="1:30" ht="15" customHeight="1">
      <c r="A206" s="2"/>
      <c r="B206" s="2"/>
      <c r="C206" s="2"/>
      <c r="D206" s="28" t="s">
        <v>93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</row>
    <row r="207" spans="1:30" ht="15" customHeight="1">
      <c r="A207" s="2">
        <f>A202+1</f>
        <v>150</v>
      </c>
      <c r="B207" s="2">
        <v>1</v>
      </c>
      <c r="C207" s="2">
        <v>224</v>
      </c>
      <c r="D207" s="28" t="s">
        <v>317</v>
      </c>
      <c r="E207" s="16">
        <f>G207+O207</f>
        <v>5061</v>
      </c>
      <c r="F207" s="17">
        <f>H207+P207</f>
        <v>5061</v>
      </c>
      <c r="G207" s="17">
        <f>I207+K207+M207</f>
        <v>3641</v>
      </c>
      <c r="H207" s="17">
        <f>J207+L207+N207</f>
        <v>3641</v>
      </c>
      <c r="I207" s="17">
        <v>3498</v>
      </c>
      <c r="J207" s="17">
        <v>3498</v>
      </c>
      <c r="K207" s="17">
        <v>7</v>
      </c>
      <c r="L207" s="17">
        <v>7</v>
      </c>
      <c r="M207" s="17">
        <v>136</v>
      </c>
      <c r="N207" s="17">
        <v>136</v>
      </c>
      <c r="O207" s="17">
        <v>1420</v>
      </c>
      <c r="P207" s="17">
        <v>1420</v>
      </c>
      <c r="Q207" s="17">
        <f>S207+U207</f>
        <v>8949</v>
      </c>
      <c r="R207" s="17">
        <f>T207+V207</f>
        <v>4172</v>
      </c>
      <c r="S207" s="17">
        <v>1663</v>
      </c>
      <c r="T207" s="17">
        <v>1663</v>
      </c>
      <c r="U207" s="17">
        <v>7286</v>
      </c>
      <c r="V207" s="17">
        <v>2509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>
        <v>80081</v>
      </c>
    </row>
    <row r="208" spans="1:30" ht="15" customHeight="1">
      <c r="A208" s="2"/>
      <c r="B208" s="2"/>
      <c r="C208" s="2"/>
      <c r="D208" s="28" t="s">
        <v>94</v>
      </c>
      <c r="E208" s="15">
        <f>SUM(E207)</f>
        <v>5061</v>
      </c>
      <c r="F208" s="15">
        <f t="shared" ref="F208:AD208" si="58">SUM(F207)</f>
        <v>5061</v>
      </c>
      <c r="G208" s="15">
        <f t="shared" si="58"/>
        <v>3641</v>
      </c>
      <c r="H208" s="15">
        <f t="shared" si="58"/>
        <v>3641</v>
      </c>
      <c r="I208" s="15">
        <f t="shared" si="58"/>
        <v>3498</v>
      </c>
      <c r="J208" s="15">
        <f t="shared" si="58"/>
        <v>3498</v>
      </c>
      <c r="K208" s="15">
        <f t="shared" si="58"/>
        <v>7</v>
      </c>
      <c r="L208" s="15">
        <f t="shared" si="58"/>
        <v>7</v>
      </c>
      <c r="M208" s="15">
        <f t="shared" si="58"/>
        <v>136</v>
      </c>
      <c r="N208" s="15">
        <f t="shared" si="58"/>
        <v>136</v>
      </c>
      <c r="O208" s="15">
        <f t="shared" si="58"/>
        <v>1420</v>
      </c>
      <c r="P208" s="15">
        <f t="shared" si="58"/>
        <v>1420</v>
      </c>
      <c r="Q208" s="15">
        <f t="shared" si="58"/>
        <v>8949</v>
      </c>
      <c r="R208" s="15">
        <f t="shared" si="58"/>
        <v>4172</v>
      </c>
      <c r="S208" s="15">
        <f t="shared" si="58"/>
        <v>1663</v>
      </c>
      <c r="T208" s="15">
        <f t="shared" si="58"/>
        <v>1663</v>
      </c>
      <c r="U208" s="15">
        <f t="shared" si="58"/>
        <v>7286</v>
      </c>
      <c r="V208" s="15">
        <f t="shared" si="58"/>
        <v>2509</v>
      </c>
      <c r="W208" s="15">
        <f t="shared" si="58"/>
        <v>0</v>
      </c>
      <c r="X208" s="15">
        <f t="shared" si="58"/>
        <v>0</v>
      </c>
      <c r="Y208" s="15">
        <f t="shared" si="58"/>
        <v>0</v>
      </c>
      <c r="Z208" s="15">
        <f t="shared" si="58"/>
        <v>0</v>
      </c>
      <c r="AA208" s="15">
        <f t="shared" si="58"/>
        <v>0</v>
      </c>
      <c r="AB208" s="15">
        <f t="shared" si="58"/>
        <v>0</v>
      </c>
      <c r="AC208" s="15">
        <f t="shared" si="58"/>
        <v>0</v>
      </c>
      <c r="AD208" s="15">
        <f t="shared" si="58"/>
        <v>80081</v>
      </c>
    </row>
    <row r="209" spans="1:30" ht="15" customHeight="1">
      <c r="A209" s="2"/>
      <c r="B209" s="2"/>
      <c r="C209" s="2"/>
      <c r="D209" s="28" t="s">
        <v>95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</row>
    <row r="210" spans="1:30" ht="15" customHeight="1">
      <c r="A210" s="2">
        <f>A207+1</f>
        <v>151</v>
      </c>
      <c r="B210" s="2">
        <v>1</v>
      </c>
      <c r="C210" s="2">
        <v>234</v>
      </c>
      <c r="D210" s="28" t="s">
        <v>318</v>
      </c>
      <c r="E210" s="16">
        <f>G210+O210</f>
        <v>7956</v>
      </c>
      <c r="F210" s="17">
        <f>H210+P210</f>
        <v>7956</v>
      </c>
      <c r="G210" s="17">
        <f>I210+K210+M210</f>
        <v>6000</v>
      </c>
      <c r="H210" s="17">
        <f>J210+L210+N210</f>
        <v>6000</v>
      </c>
      <c r="I210" s="17">
        <v>5988</v>
      </c>
      <c r="J210" s="17">
        <v>5988</v>
      </c>
      <c r="K210" s="17">
        <v>12</v>
      </c>
      <c r="L210" s="17">
        <v>12</v>
      </c>
      <c r="M210" s="17">
        <v>0</v>
      </c>
      <c r="N210" s="17">
        <v>0</v>
      </c>
      <c r="O210" s="17">
        <v>1956</v>
      </c>
      <c r="P210" s="17">
        <v>1956</v>
      </c>
      <c r="Q210" s="17">
        <f>S210+U210</f>
        <v>18505</v>
      </c>
      <c r="R210" s="17">
        <f>T210+V210</f>
        <v>7990</v>
      </c>
      <c r="S210" s="17">
        <v>2466</v>
      </c>
      <c r="T210" s="17">
        <v>2466</v>
      </c>
      <c r="U210" s="17">
        <v>16039</v>
      </c>
      <c r="V210" s="17">
        <v>5524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75670</v>
      </c>
    </row>
    <row r="211" spans="1:30" ht="15" customHeight="1">
      <c r="A211" s="2"/>
      <c r="B211" s="2"/>
      <c r="C211" s="2"/>
      <c r="D211" s="28" t="s">
        <v>96</v>
      </c>
      <c r="E211" s="15">
        <f t="shared" ref="E211:AD211" si="59">SUM(E210)</f>
        <v>7956</v>
      </c>
      <c r="F211" s="15">
        <f t="shared" si="59"/>
        <v>7956</v>
      </c>
      <c r="G211" s="15">
        <f t="shared" si="59"/>
        <v>6000</v>
      </c>
      <c r="H211" s="15">
        <f t="shared" si="59"/>
        <v>6000</v>
      </c>
      <c r="I211" s="15">
        <f t="shared" si="59"/>
        <v>5988</v>
      </c>
      <c r="J211" s="15">
        <f t="shared" si="59"/>
        <v>5988</v>
      </c>
      <c r="K211" s="15">
        <f t="shared" si="59"/>
        <v>12</v>
      </c>
      <c r="L211" s="15">
        <f t="shared" si="59"/>
        <v>12</v>
      </c>
      <c r="M211" s="15">
        <f t="shared" si="59"/>
        <v>0</v>
      </c>
      <c r="N211" s="15">
        <f t="shared" si="59"/>
        <v>0</v>
      </c>
      <c r="O211" s="15">
        <f t="shared" si="59"/>
        <v>1956</v>
      </c>
      <c r="P211" s="15">
        <f t="shared" si="59"/>
        <v>1956</v>
      </c>
      <c r="Q211" s="15">
        <f t="shared" si="59"/>
        <v>18505</v>
      </c>
      <c r="R211" s="15">
        <f t="shared" si="59"/>
        <v>7990</v>
      </c>
      <c r="S211" s="15">
        <f t="shared" si="59"/>
        <v>2466</v>
      </c>
      <c r="T211" s="15">
        <f t="shared" si="59"/>
        <v>2466</v>
      </c>
      <c r="U211" s="15">
        <f t="shared" si="59"/>
        <v>16039</v>
      </c>
      <c r="V211" s="15">
        <f t="shared" si="59"/>
        <v>5524</v>
      </c>
      <c r="W211" s="15">
        <f t="shared" si="59"/>
        <v>0</v>
      </c>
      <c r="X211" s="15">
        <f t="shared" si="59"/>
        <v>0</v>
      </c>
      <c r="Y211" s="15">
        <f t="shared" si="59"/>
        <v>0</v>
      </c>
      <c r="Z211" s="15">
        <f t="shared" si="59"/>
        <v>0</v>
      </c>
      <c r="AA211" s="15">
        <f t="shared" si="59"/>
        <v>0</v>
      </c>
      <c r="AB211" s="15">
        <f t="shared" si="59"/>
        <v>0</v>
      </c>
      <c r="AC211" s="15">
        <f t="shared" si="59"/>
        <v>0</v>
      </c>
      <c r="AD211" s="15">
        <f t="shared" si="59"/>
        <v>75670</v>
      </c>
    </row>
    <row r="212" spans="1:30" ht="15" customHeight="1">
      <c r="A212" s="2"/>
      <c r="B212" s="2"/>
      <c r="C212" s="2"/>
      <c r="D212" s="28" t="s">
        <v>97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</row>
    <row r="213" spans="1:30" ht="15" customHeight="1">
      <c r="A213" s="2">
        <f>A210+1</f>
        <v>152</v>
      </c>
      <c r="B213" s="2">
        <v>1</v>
      </c>
      <c r="C213" s="2">
        <v>248</v>
      </c>
      <c r="D213" s="28" t="s">
        <v>319</v>
      </c>
      <c r="E213" s="16">
        <f>G213+O213</f>
        <v>4434</v>
      </c>
      <c r="F213" s="17">
        <f>H213+P213</f>
        <v>4434</v>
      </c>
      <c r="G213" s="17">
        <f>I213+K213+M213</f>
        <v>3246</v>
      </c>
      <c r="H213" s="17">
        <f>J213+L213+N213</f>
        <v>3246</v>
      </c>
      <c r="I213" s="17">
        <v>3209</v>
      </c>
      <c r="J213" s="17">
        <v>3209</v>
      </c>
      <c r="K213" s="17">
        <v>37</v>
      </c>
      <c r="L213" s="17">
        <v>37</v>
      </c>
      <c r="M213" s="17">
        <v>0</v>
      </c>
      <c r="N213" s="17">
        <v>0</v>
      </c>
      <c r="O213" s="17">
        <v>1188</v>
      </c>
      <c r="P213" s="17">
        <v>1188</v>
      </c>
      <c r="Q213" s="17">
        <f>S213+U213</f>
        <v>1932</v>
      </c>
      <c r="R213" s="17">
        <f>T213+V213</f>
        <v>1607</v>
      </c>
      <c r="S213" s="17">
        <v>1440</v>
      </c>
      <c r="T213" s="17">
        <v>1440</v>
      </c>
      <c r="U213" s="17">
        <v>492</v>
      </c>
      <c r="V213" s="17">
        <v>167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44493</v>
      </c>
    </row>
    <row r="214" spans="1:30" ht="15" customHeight="1">
      <c r="A214" s="2"/>
      <c r="B214" s="2"/>
      <c r="C214" s="2"/>
      <c r="D214" s="28" t="s">
        <v>98</v>
      </c>
      <c r="E214" s="15">
        <f t="shared" ref="E214:AD214" si="60">SUM(E213)</f>
        <v>4434</v>
      </c>
      <c r="F214" s="15">
        <f t="shared" si="60"/>
        <v>4434</v>
      </c>
      <c r="G214" s="15">
        <f t="shared" si="60"/>
        <v>3246</v>
      </c>
      <c r="H214" s="15">
        <f t="shared" si="60"/>
        <v>3246</v>
      </c>
      <c r="I214" s="15">
        <f t="shared" si="60"/>
        <v>3209</v>
      </c>
      <c r="J214" s="15">
        <f t="shared" si="60"/>
        <v>3209</v>
      </c>
      <c r="K214" s="15">
        <f t="shared" si="60"/>
        <v>37</v>
      </c>
      <c r="L214" s="15">
        <f t="shared" si="60"/>
        <v>37</v>
      </c>
      <c r="M214" s="15">
        <f t="shared" si="60"/>
        <v>0</v>
      </c>
      <c r="N214" s="15">
        <f t="shared" si="60"/>
        <v>0</v>
      </c>
      <c r="O214" s="15">
        <f t="shared" si="60"/>
        <v>1188</v>
      </c>
      <c r="P214" s="15">
        <f t="shared" si="60"/>
        <v>1188</v>
      </c>
      <c r="Q214" s="15">
        <f t="shared" si="60"/>
        <v>1932</v>
      </c>
      <c r="R214" s="15">
        <f t="shared" si="60"/>
        <v>1607</v>
      </c>
      <c r="S214" s="15">
        <f t="shared" si="60"/>
        <v>1440</v>
      </c>
      <c r="T214" s="15">
        <f t="shared" si="60"/>
        <v>1440</v>
      </c>
      <c r="U214" s="15">
        <f t="shared" si="60"/>
        <v>492</v>
      </c>
      <c r="V214" s="15">
        <f t="shared" si="60"/>
        <v>167</v>
      </c>
      <c r="W214" s="15">
        <f t="shared" si="60"/>
        <v>0</v>
      </c>
      <c r="X214" s="15">
        <f t="shared" si="60"/>
        <v>0</v>
      </c>
      <c r="Y214" s="15">
        <f t="shared" si="60"/>
        <v>0</v>
      </c>
      <c r="Z214" s="15">
        <f t="shared" si="60"/>
        <v>0</v>
      </c>
      <c r="AA214" s="15">
        <f t="shared" si="60"/>
        <v>0</v>
      </c>
      <c r="AB214" s="15">
        <f t="shared" si="60"/>
        <v>0</v>
      </c>
      <c r="AC214" s="15">
        <f t="shared" si="60"/>
        <v>0</v>
      </c>
      <c r="AD214" s="15">
        <f t="shared" si="60"/>
        <v>44493</v>
      </c>
    </row>
    <row r="215" spans="1:30" ht="15" customHeight="1">
      <c r="A215" s="2"/>
      <c r="B215" s="2"/>
      <c r="C215" s="2"/>
      <c r="D215" s="28" t="s">
        <v>99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</row>
    <row r="216" spans="1:30" ht="15" customHeight="1">
      <c r="A216" s="2">
        <f>A213+1</f>
        <v>153</v>
      </c>
      <c r="B216" s="2">
        <v>2</v>
      </c>
      <c r="C216" s="2">
        <v>324</v>
      </c>
      <c r="D216" s="28" t="s">
        <v>320</v>
      </c>
      <c r="E216" s="16">
        <f>G216+O216</f>
        <v>4974</v>
      </c>
      <c r="F216" s="17">
        <f>H216+P216</f>
        <v>4974</v>
      </c>
      <c r="G216" s="17">
        <f>I216+K216+M216</f>
        <v>3698</v>
      </c>
      <c r="H216" s="17">
        <f>J216+L216+N216</f>
        <v>3698</v>
      </c>
      <c r="I216" s="17">
        <v>3617</v>
      </c>
      <c r="J216" s="17">
        <v>3617</v>
      </c>
      <c r="K216" s="17">
        <v>11</v>
      </c>
      <c r="L216" s="17">
        <v>11</v>
      </c>
      <c r="M216" s="17">
        <v>70</v>
      </c>
      <c r="N216" s="17">
        <v>70</v>
      </c>
      <c r="O216" s="17">
        <v>1276</v>
      </c>
      <c r="P216" s="17">
        <v>1276</v>
      </c>
      <c r="Q216" s="17">
        <f>S216+U216</f>
        <v>9611</v>
      </c>
      <c r="R216" s="17">
        <f>T216+V216</f>
        <v>4360</v>
      </c>
      <c r="S216" s="17">
        <v>1601</v>
      </c>
      <c r="T216" s="17">
        <v>1601</v>
      </c>
      <c r="U216" s="17">
        <v>8010</v>
      </c>
      <c r="V216" s="17">
        <v>2759</v>
      </c>
      <c r="W216" s="17">
        <v>600</v>
      </c>
      <c r="X216" s="17">
        <v>0</v>
      </c>
      <c r="Y216" s="17">
        <v>0</v>
      </c>
      <c r="Z216" s="17">
        <v>0</v>
      </c>
      <c r="AA216" s="17">
        <v>501</v>
      </c>
      <c r="AB216" s="17">
        <v>611</v>
      </c>
      <c r="AC216" s="17">
        <v>0</v>
      </c>
      <c r="AD216" s="17">
        <v>34780</v>
      </c>
    </row>
    <row r="217" spans="1:30" ht="15" customHeight="1">
      <c r="A217" s="2"/>
      <c r="B217" s="2"/>
      <c r="C217" s="2"/>
      <c r="D217" s="28" t="s">
        <v>100</v>
      </c>
      <c r="E217" s="15">
        <f t="shared" ref="E217:AD217" si="61">SUM(E216)</f>
        <v>4974</v>
      </c>
      <c r="F217" s="15">
        <f t="shared" si="61"/>
        <v>4974</v>
      </c>
      <c r="G217" s="15">
        <f t="shared" si="61"/>
        <v>3698</v>
      </c>
      <c r="H217" s="15">
        <f t="shared" si="61"/>
        <v>3698</v>
      </c>
      <c r="I217" s="15">
        <f t="shared" si="61"/>
        <v>3617</v>
      </c>
      <c r="J217" s="15">
        <f t="shared" si="61"/>
        <v>3617</v>
      </c>
      <c r="K217" s="15">
        <f t="shared" si="61"/>
        <v>11</v>
      </c>
      <c r="L217" s="15">
        <f t="shared" si="61"/>
        <v>11</v>
      </c>
      <c r="M217" s="15">
        <f t="shared" si="61"/>
        <v>70</v>
      </c>
      <c r="N217" s="15">
        <f t="shared" si="61"/>
        <v>70</v>
      </c>
      <c r="O217" s="15">
        <f t="shared" si="61"/>
        <v>1276</v>
      </c>
      <c r="P217" s="15">
        <f t="shared" si="61"/>
        <v>1276</v>
      </c>
      <c r="Q217" s="15">
        <f t="shared" si="61"/>
        <v>9611</v>
      </c>
      <c r="R217" s="15">
        <f t="shared" si="61"/>
        <v>4360</v>
      </c>
      <c r="S217" s="15">
        <f t="shared" si="61"/>
        <v>1601</v>
      </c>
      <c r="T217" s="15">
        <f t="shared" si="61"/>
        <v>1601</v>
      </c>
      <c r="U217" s="15">
        <f t="shared" si="61"/>
        <v>8010</v>
      </c>
      <c r="V217" s="15">
        <f t="shared" si="61"/>
        <v>2759</v>
      </c>
      <c r="W217" s="15">
        <f t="shared" si="61"/>
        <v>600</v>
      </c>
      <c r="X217" s="15">
        <f t="shared" si="61"/>
        <v>0</v>
      </c>
      <c r="Y217" s="15">
        <f t="shared" si="61"/>
        <v>0</v>
      </c>
      <c r="Z217" s="15">
        <f t="shared" si="61"/>
        <v>0</v>
      </c>
      <c r="AA217" s="15">
        <f t="shared" si="61"/>
        <v>501</v>
      </c>
      <c r="AB217" s="15">
        <f t="shared" si="61"/>
        <v>611</v>
      </c>
      <c r="AC217" s="15">
        <f t="shared" si="61"/>
        <v>0</v>
      </c>
      <c r="AD217" s="15">
        <f t="shared" si="61"/>
        <v>34780</v>
      </c>
    </row>
    <row r="218" spans="1:30" ht="15" customHeight="1">
      <c r="A218" s="2"/>
      <c r="B218" s="2"/>
      <c r="C218" s="2"/>
      <c r="D218" s="28" t="s">
        <v>101</v>
      </c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</row>
    <row r="219" spans="1:30" ht="15" customHeight="1">
      <c r="A219" s="2">
        <f>A216+1</f>
        <v>154</v>
      </c>
      <c r="B219" s="2">
        <v>1</v>
      </c>
      <c r="C219" s="2">
        <v>257</v>
      </c>
      <c r="D219" s="28" t="s">
        <v>321</v>
      </c>
      <c r="E219" s="16">
        <f>G219+O219</f>
        <v>7039</v>
      </c>
      <c r="F219" s="17">
        <f>H219+P219</f>
        <v>7039</v>
      </c>
      <c r="G219" s="17">
        <f>I219+K219+M219</f>
        <v>5300</v>
      </c>
      <c r="H219" s="17">
        <f>J219+L219+N219</f>
        <v>5300</v>
      </c>
      <c r="I219" s="17">
        <v>5295</v>
      </c>
      <c r="J219" s="17">
        <v>5295</v>
      </c>
      <c r="K219" s="17">
        <v>5</v>
      </c>
      <c r="L219" s="17">
        <v>5</v>
      </c>
      <c r="M219" s="17">
        <v>0</v>
      </c>
      <c r="N219" s="17">
        <v>0</v>
      </c>
      <c r="O219" s="17">
        <v>1739</v>
      </c>
      <c r="P219" s="17">
        <v>1739</v>
      </c>
      <c r="Q219" s="17">
        <f>S219+U219</f>
        <v>11576</v>
      </c>
      <c r="R219" s="17">
        <f>T219+V219</f>
        <v>5414</v>
      </c>
      <c r="S219" s="17">
        <v>2177</v>
      </c>
      <c r="T219" s="17">
        <v>2177</v>
      </c>
      <c r="U219" s="17">
        <v>9399</v>
      </c>
      <c r="V219" s="17">
        <v>3237</v>
      </c>
      <c r="W219" s="17">
        <v>0</v>
      </c>
      <c r="X219" s="17">
        <v>0</v>
      </c>
      <c r="Y219" s="17">
        <v>0</v>
      </c>
      <c r="Z219" s="17">
        <v>0</v>
      </c>
      <c r="AA219" s="17">
        <v>0</v>
      </c>
      <c r="AB219" s="17">
        <v>0</v>
      </c>
      <c r="AC219" s="17">
        <v>0</v>
      </c>
      <c r="AD219" s="17">
        <v>115286</v>
      </c>
    </row>
    <row r="220" spans="1:30" ht="15" customHeight="1">
      <c r="A220" s="2">
        <f>A219+1</f>
        <v>155</v>
      </c>
      <c r="B220" s="2">
        <v>1</v>
      </c>
      <c r="C220" s="2">
        <v>734</v>
      </c>
      <c r="D220" s="28" t="s">
        <v>183</v>
      </c>
      <c r="E220" s="16">
        <f>G220+O220</f>
        <v>0</v>
      </c>
      <c r="F220" s="17">
        <f>H220+P220</f>
        <v>0</v>
      </c>
      <c r="G220" s="17">
        <f>I220+K220+M220</f>
        <v>0</v>
      </c>
      <c r="H220" s="17">
        <f>J220+L220+N220</f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f>S220+U220</f>
        <v>0</v>
      </c>
      <c r="R220" s="17">
        <f>T220+V220</f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</row>
    <row r="221" spans="1:30" ht="15" customHeight="1">
      <c r="A221" s="2"/>
      <c r="B221" s="2"/>
      <c r="C221" s="2"/>
      <c r="D221" s="28" t="s">
        <v>102</v>
      </c>
      <c r="E221" s="15">
        <f t="shared" ref="E221:AD221" si="62">SUM(E219:E220)</f>
        <v>7039</v>
      </c>
      <c r="F221" s="15">
        <f t="shared" si="62"/>
        <v>7039</v>
      </c>
      <c r="G221" s="15">
        <f t="shared" si="62"/>
        <v>5300</v>
      </c>
      <c r="H221" s="15">
        <f t="shared" si="62"/>
        <v>5300</v>
      </c>
      <c r="I221" s="15">
        <f t="shared" si="62"/>
        <v>5295</v>
      </c>
      <c r="J221" s="15">
        <f t="shared" si="62"/>
        <v>5295</v>
      </c>
      <c r="K221" s="15">
        <f t="shared" si="62"/>
        <v>5</v>
      </c>
      <c r="L221" s="15">
        <f t="shared" si="62"/>
        <v>5</v>
      </c>
      <c r="M221" s="15">
        <f t="shared" si="62"/>
        <v>0</v>
      </c>
      <c r="N221" s="15">
        <f t="shared" si="62"/>
        <v>0</v>
      </c>
      <c r="O221" s="15">
        <f t="shared" si="62"/>
        <v>1739</v>
      </c>
      <c r="P221" s="15">
        <f t="shared" si="62"/>
        <v>1739</v>
      </c>
      <c r="Q221" s="15">
        <f t="shared" si="62"/>
        <v>11576</v>
      </c>
      <c r="R221" s="15">
        <f t="shared" si="62"/>
        <v>5414</v>
      </c>
      <c r="S221" s="15">
        <f t="shared" si="62"/>
        <v>2177</v>
      </c>
      <c r="T221" s="15">
        <f t="shared" si="62"/>
        <v>2177</v>
      </c>
      <c r="U221" s="15">
        <f t="shared" si="62"/>
        <v>9399</v>
      </c>
      <c r="V221" s="15">
        <f t="shared" si="62"/>
        <v>3237</v>
      </c>
      <c r="W221" s="15">
        <f t="shared" si="62"/>
        <v>0</v>
      </c>
      <c r="X221" s="15">
        <f t="shared" si="62"/>
        <v>0</v>
      </c>
      <c r="Y221" s="15">
        <f t="shared" si="62"/>
        <v>0</v>
      </c>
      <c r="Z221" s="15">
        <f t="shared" si="62"/>
        <v>0</v>
      </c>
      <c r="AA221" s="15">
        <f t="shared" si="62"/>
        <v>0</v>
      </c>
      <c r="AB221" s="15">
        <f t="shared" si="62"/>
        <v>0</v>
      </c>
      <c r="AC221" s="15">
        <f t="shared" si="62"/>
        <v>0</v>
      </c>
      <c r="AD221" s="15">
        <f t="shared" si="62"/>
        <v>115286</v>
      </c>
    </row>
    <row r="222" spans="1:30" ht="15" customHeight="1">
      <c r="A222" s="2"/>
      <c r="B222" s="2"/>
      <c r="C222" s="2"/>
      <c r="D222" s="28" t="s">
        <v>103</v>
      </c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</row>
    <row r="223" spans="1:30" ht="15" customHeight="1">
      <c r="A223" s="2">
        <f>A220+1</f>
        <v>156</v>
      </c>
      <c r="B223" s="2">
        <v>1</v>
      </c>
      <c r="C223" s="2">
        <v>329</v>
      </c>
      <c r="D223" s="28" t="s">
        <v>322</v>
      </c>
      <c r="E223" s="16">
        <f>G223+O223</f>
        <v>5086</v>
      </c>
      <c r="F223" s="17">
        <f>H223+P223</f>
        <v>5086</v>
      </c>
      <c r="G223" s="17">
        <f>I223+K223+M223</f>
        <v>3814</v>
      </c>
      <c r="H223" s="17">
        <f>J223+L223+N223</f>
        <v>3814</v>
      </c>
      <c r="I223" s="17">
        <v>3808</v>
      </c>
      <c r="J223" s="17">
        <v>3808</v>
      </c>
      <c r="K223" s="17">
        <v>6</v>
      </c>
      <c r="L223" s="17">
        <v>6</v>
      </c>
      <c r="M223" s="17">
        <v>0</v>
      </c>
      <c r="N223" s="17">
        <v>0</v>
      </c>
      <c r="O223" s="17">
        <v>1272</v>
      </c>
      <c r="P223" s="17">
        <v>1272</v>
      </c>
      <c r="Q223" s="17">
        <f>S223+U223</f>
        <v>4353</v>
      </c>
      <c r="R223" s="17">
        <f>T223+V223</f>
        <v>2510</v>
      </c>
      <c r="S223" s="17">
        <v>1545</v>
      </c>
      <c r="T223" s="17">
        <v>1545</v>
      </c>
      <c r="U223" s="17">
        <v>2808</v>
      </c>
      <c r="V223" s="17">
        <v>965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40434</v>
      </c>
    </row>
    <row r="224" spans="1:30" ht="15" customHeight="1">
      <c r="A224" s="2"/>
      <c r="B224" s="2"/>
      <c r="C224" s="2"/>
      <c r="D224" s="28" t="s">
        <v>104</v>
      </c>
      <c r="E224" s="15">
        <f t="shared" ref="E224:AD224" si="63">SUM(E223)</f>
        <v>5086</v>
      </c>
      <c r="F224" s="15">
        <f t="shared" si="63"/>
        <v>5086</v>
      </c>
      <c r="G224" s="15">
        <f t="shared" si="63"/>
        <v>3814</v>
      </c>
      <c r="H224" s="15">
        <f t="shared" si="63"/>
        <v>3814</v>
      </c>
      <c r="I224" s="15">
        <f t="shared" si="63"/>
        <v>3808</v>
      </c>
      <c r="J224" s="15">
        <f t="shared" si="63"/>
        <v>3808</v>
      </c>
      <c r="K224" s="15">
        <f t="shared" si="63"/>
        <v>6</v>
      </c>
      <c r="L224" s="15">
        <f t="shared" si="63"/>
        <v>6</v>
      </c>
      <c r="M224" s="15">
        <f t="shared" si="63"/>
        <v>0</v>
      </c>
      <c r="N224" s="15">
        <f t="shared" si="63"/>
        <v>0</v>
      </c>
      <c r="O224" s="15">
        <f t="shared" si="63"/>
        <v>1272</v>
      </c>
      <c r="P224" s="15">
        <f t="shared" si="63"/>
        <v>1272</v>
      </c>
      <c r="Q224" s="15">
        <f t="shared" si="63"/>
        <v>4353</v>
      </c>
      <c r="R224" s="15">
        <f t="shared" si="63"/>
        <v>2510</v>
      </c>
      <c r="S224" s="15">
        <f t="shared" si="63"/>
        <v>1545</v>
      </c>
      <c r="T224" s="15">
        <f t="shared" si="63"/>
        <v>1545</v>
      </c>
      <c r="U224" s="15">
        <f t="shared" si="63"/>
        <v>2808</v>
      </c>
      <c r="V224" s="15">
        <f t="shared" si="63"/>
        <v>965</v>
      </c>
      <c r="W224" s="15">
        <f t="shared" si="63"/>
        <v>0</v>
      </c>
      <c r="X224" s="15">
        <f t="shared" si="63"/>
        <v>0</v>
      </c>
      <c r="Y224" s="15">
        <f t="shared" si="63"/>
        <v>0</v>
      </c>
      <c r="Z224" s="15">
        <f t="shared" si="63"/>
        <v>0</v>
      </c>
      <c r="AA224" s="15">
        <f t="shared" si="63"/>
        <v>0</v>
      </c>
      <c r="AB224" s="15">
        <f t="shared" si="63"/>
        <v>0</v>
      </c>
      <c r="AC224" s="15">
        <f t="shared" si="63"/>
        <v>0</v>
      </c>
      <c r="AD224" s="15">
        <f t="shared" si="63"/>
        <v>40434</v>
      </c>
    </row>
    <row r="225" spans="1:30" ht="15" customHeight="1">
      <c r="A225" s="2"/>
      <c r="B225" s="2"/>
      <c r="C225" s="2"/>
      <c r="D225" s="28" t="s">
        <v>105</v>
      </c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</row>
    <row r="226" spans="1:30" ht="15" customHeight="1">
      <c r="A226" s="2">
        <f>A223+1</f>
        <v>157</v>
      </c>
      <c r="B226" s="2">
        <v>1</v>
      </c>
      <c r="C226" s="2">
        <v>274</v>
      </c>
      <c r="D226" s="28" t="s">
        <v>323</v>
      </c>
      <c r="E226" s="16">
        <f>G226+O226</f>
        <v>6718</v>
      </c>
      <c r="F226" s="17">
        <f>H226+P226</f>
        <v>6718</v>
      </c>
      <c r="G226" s="17">
        <f>I226+K226+M226</f>
        <v>4972</v>
      </c>
      <c r="H226" s="17">
        <f>J226+L226+N226</f>
        <v>4972</v>
      </c>
      <c r="I226" s="17">
        <v>4953</v>
      </c>
      <c r="J226" s="17">
        <v>4953</v>
      </c>
      <c r="K226" s="17">
        <v>19</v>
      </c>
      <c r="L226" s="17">
        <v>19</v>
      </c>
      <c r="M226" s="17">
        <v>0</v>
      </c>
      <c r="N226" s="17">
        <v>0</v>
      </c>
      <c r="O226" s="17">
        <v>1746</v>
      </c>
      <c r="P226" s="17">
        <v>1746</v>
      </c>
      <c r="Q226" s="17">
        <f>S226+U226</f>
        <v>6794</v>
      </c>
      <c r="R226" s="17">
        <f>T226+V226</f>
        <v>3774</v>
      </c>
      <c r="S226" s="17">
        <v>2191</v>
      </c>
      <c r="T226" s="17">
        <v>2191</v>
      </c>
      <c r="U226" s="17">
        <v>4603</v>
      </c>
      <c r="V226" s="17">
        <v>1583</v>
      </c>
      <c r="W226" s="17">
        <v>0</v>
      </c>
      <c r="X226" s="17">
        <v>0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51779</v>
      </c>
    </row>
    <row r="227" spans="1:30" ht="15" customHeight="1">
      <c r="A227" s="2">
        <f>A226+1</f>
        <v>158</v>
      </c>
      <c r="B227" s="2">
        <v>0</v>
      </c>
      <c r="C227" s="2">
        <v>696</v>
      </c>
      <c r="D227" s="28" t="s">
        <v>106</v>
      </c>
      <c r="E227" s="16">
        <f>G227+O227</f>
        <v>0</v>
      </c>
      <c r="F227" s="17">
        <f>H227+P227</f>
        <v>0</v>
      </c>
      <c r="G227" s="17">
        <f>I227+K227+M227</f>
        <v>0</v>
      </c>
      <c r="H227" s="17">
        <f>J227+L227+N227</f>
        <v>0</v>
      </c>
      <c r="I227" s="17"/>
      <c r="J227" s="17"/>
      <c r="K227" s="17"/>
      <c r="L227" s="17"/>
      <c r="M227" s="17"/>
      <c r="N227" s="17"/>
      <c r="O227" s="17"/>
      <c r="P227" s="17"/>
      <c r="Q227" s="17">
        <f>S227+U227</f>
        <v>0</v>
      </c>
      <c r="R227" s="17">
        <f>T227+V227</f>
        <v>0</v>
      </c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</row>
    <row r="228" spans="1:30" ht="15" customHeight="1">
      <c r="A228" s="2"/>
      <c r="B228" s="2"/>
      <c r="C228" s="2"/>
      <c r="D228" s="28" t="s">
        <v>107</v>
      </c>
      <c r="E228" s="15">
        <f t="shared" ref="E228:AD228" si="64">SUM(E226:E227)</f>
        <v>6718</v>
      </c>
      <c r="F228" s="15">
        <f t="shared" si="64"/>
        <v>6718</v>
      </c>
      <c r="G228" s="15">
        <f t="shared" si="64"/>
        <v>4972</v>
      </c>
      <c r="H228" s="15">
        <f t="shared" si="64"/>
        <v>4972</v>
      </c>
      <c r="I228" s="15">
        <f t="shared" si="64"/>
        <v>4953</v>
      </c>
      <c r="J228" s="15">
        <f t="shared" si="64"/>
        <v>4953</v>
      </c>
      <c r="K228" s="15">
        <f t="shared" si="64"/>
        <v>19</v>
      </c>
      <c r="L228" s="15">
        <f t="shared" si="64"/>
        <v>19</v>
      </c>
      <c r="M228" s="15">
        <f t="shared" si="64"/>
        <v>0</v>
      </c>
      <c r="N228" s="15">
        <f t="shared" si="64"/>
        <v>0</v>
      </c>
      <c r="O228" s="15">
        <f t="shared" si="64"/>
        <v>1746</v>
      </c>
      <c r="P228" s="15">
        <f t="shared" si="64"/>
        <v>1746</v>
      </c>
      <c r="Q228" s="15">
        <f t="shared" si="64"/>
        <v>6794</v>
      </c>
      <c r="R228" s="15">
        <f t="shared" si="64"/>
        <v>3774</v>
      </c>
      <c r="S228" s="15">
        <f t="shared" si="64"/>
        <v>2191</v>
      </c>
      <c r="T228" s="15">
        <f t="shared" si="64"/>
        <v>2191</v>
      </c>
      <c r="U228" s="15">
        <f t="shared" si="64"/>
        <v>4603</v>
      </c>
      <c r="V228" s="15">
        <f t="shared" si="64"/>
        <v>1583</v>
      </c>
      <c r="W228" s="15">
        <f t="shared" si="64"/>
        <v>0</v>
      </c>
      <c r="X228" s="15">
        <f t="shared" si="64"/>
        <v>0</v>
      </c>
      <c r="Y228" s="15">
        <f t="shared" si="64"/>
        <v>0</v>
      </c>
      <c r="Z228" s="15">
        <f t="shared" si="64"/>
        <v>0</v>
      </c>
      <c r="AA228" s="15">
        <f t="shared" si="64"/>
        <v>0</v>
      </c>
      <c r="AB228" s="15">
        <f t="shared" si="64"/>
        <v>0</v>
      </c>
      <c r="AC228" s="15">
        <f t="shared" si="64"/>
        <v>0</v>
      </c>
      <c r="AD228" s="15">
        <f t="shared" si="64"/>
        <v>51779</v>
      </c>
    </row>
    <row r="229" spans="1:30" ht="15" customHeight="1">
      <c r="A229" s="2"/>
      <c r="B229" s="2"/>
      <c r="C229" s="2"/>
      <c r="D229" s="28" t="s">
        <v>108</v>
      </c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</row>
    <row r="230" spans="1:30" ht="15" customHeight="1">
      <c r="A230" s="2">
        <f>A227+1</f>
        <v>159</v>
      </c>
      <c r="B230" s="2">
        <v>1</v>
      </c>
      <c r="C230" s="2">
        <v>334</v>
      </c>
      <c r="D230" s="28" t="s">
        <v>324</v>
      </c>
      <c r="E230" s="16">
        <f>G230+O230</f>
        <v>4537</v>
      </c>
      <c r="F230" s="17">
        <f>H230+P230</f>
        <v>4537</v>
      </c>
      <c r="G230" s="17">
        <f>I230+K230+M230</f>
        <v>3443</v>
      </c>
      <c r="H230" s="17">
        <f>J230+L230+N230</f>
        <v>3443</v>
      </c>
      <c r="I230" s="17">
        <v>3436</v>
      </c>
      <c r="J230" s="17">
        <v>3436</v>
      </c>
      <c r="K230" s="17">
        <v>7</v>
      </c>
      <c r="L230" s="17">
        <v>7</v>
      </c>
      <c r="M230" s="17">
        <v>0</v>
      </c>
      <c r="N230" s="17">
        <v>0</v>
      </c>
      <c r="O230" s="17">
        <v>1094</v>
      </c>
      <c r="P230" s="17">
        <v>1094</v>
      </c>
      <c r="Q230" s="17">
        <f>S230+U230</f>
        <v>9708</v>
      </c>
      <c r="R230" s="17">
        <f>T230+V230</f>
        <v>4446</v>
      </c>
      <c r="S230" s="17">
        <v>1680</v>
      </c>
      <c r="T230" s="17">
        <v>1680</v>
      </c>
      <c r="U230" s="17">
        <v>8028</v>
      </c>
      <c r="V230" s="17">
        <v>2766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38684</v>
      </c>
    </row>
    <row r="231" spans="1:30" ht="15" customHeight="1">
      <c r="A231" s="2"/>
      <c r="B231" s="2"/>
      <c r="C231" s="2"/>
      <c r="D231" s="28" t="s">
        <v>109</v>
      </c>
      <c r="E231" s="15">
        <f t="shared" ref="E231:AD231" si="65">SUM(E230)</f>
        <v>4537</v>
      </c>
      <c r="F231" s="15">
        <f t="shared" si="65"/>
        <v>4537</v>
      </c>
      <c r="G231" s="15">
        <f t="shared" si="65"/>
        <v>3443</v>
      </c>
      <c r="H231" s="15">
        <f t="shared" si="65"/>
        <v>3443</v>
      </c>
      <c r="I231" s="15">
        <f t="shared" si="65"/>
        <v>3436</v>
      </c>
      <c r="J231" s="15">
        <f t="shared" si="65"/>
        <v>3436</v>
      </c>
      <c r="K231" s="15">
        <f t="shared" si="65"/>
        <v>7</v>
      </c>
      <c r="L231" s="15">
        <f t="shared" si="65"/>
        <v>7</v>
      </c>
      <c r="M231" s="15">
        <f t="shared" si="65"/>
        <v>0</v>
      </c>
      <c r="N231" s="15">
        <f t="shared" si="65"/>
        <v>0</v>
      </c>
      <c r="O231" s="15">
        <f t="shared" si="65"/>
        <v>1094</v>
      </c>
      <c r="P231" s="15">
        <f t="shared" si="65"/>
        <v>1094</v>
      </c>
      <c r="Q231" s="15">
        <f t="shared" si="65"/>
        <v>9708</v>
      </c>
      <c r="R231" s="15">
        <f t="shared" si="65"/>
        <v>4446</v>
      </c>
      <c r="S231" s="15">
        <f t="shared" si="65"/>
        <v>1680</v>
      </c>
      <c r="T231" s="15">
        <f t="shared" si="65"/>
        <v>1680</v>
      </c>
      <c r="U231" s="15">
        <f t="shared" si="65"/>
        <v>8028</v>
      </c>
      <c r="V231" s="15">
        <f t="shared" si="65"/>
        <v>2766</v>
      </c>
      <c r="W231" s="15">
        <f t="shared" si="65"/>
        <v>0</v>
      </c>
      <c r="X231" s="15">
        <f t="shared" si="65"/>
        <v>0</v>
      </c>
      <c r="Y231" s="15">
        <f t="shared" si="65"/>
        <v>0</v>
      </c>
      <c r="Z231" s="15">
        <f t="shared" si="65"/>
        <v>0</v>
      </c>
      <c r="AA231" s="15">
        <f t="shared" si="65"/>
        <v>0</v>
      </c>
      <c r="AB231" s="15">
        <f t="shared" si="65"/>
        <v>0</v>
      </c>
      <c r="AC231" s="15">
        <f t="shared" si="65"/>
        <v>0</v>
      </c>
      <c r="AD231" s="15">
        <f t="shared" si="65"/>
        <v>38684</v>
      </c>
    </row>
    <row r="232" spans="1:30" ht="15" customHeight="1">
      <c r="A232" s="2"/>
      <c r="B232" s="2"/>
      <c r="C232" s="2"/>
      <c r="D232" s="28" t="s">
        <v>110</v>
      </c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</row>
    <row r="233" spans="1:30" ht="15" customHeight="1">
      <c r="A233" s="2">
        <f>A230+1</f>
        <v>160</v>
      </c>
      <c r="B233" s="2">
        <v>1</v>
      </c>
      <c r="C233" s="2">
        <v>344</v>
      </c>
      <c r="D233" s="28" t="s">
        <v>325</v>
      </c>
      <c r="E233" s="16">
        <f>G233+O233</f>
        <v>9246</v>
      </c>
      <c r="F233" s="17">
        <f>H233+P233</f>
        <v>9246</v>
      </c>
      <c r="G233" s="17">
        <f>I233+K233+M233</f>
        <v>6018</v>
      </c>
      <c r="H233" s="17">
        <f>J233+L233+N233</f>
        <v>6018</v>
      </c>
      <c r="I233" s="17">
        <v>6000</v>
      </c>
      <c r="J233" s="17">
        <v>6000</v>
      </c>
      <c r="K233" s="17">
        <v>18</v>
      </c>
      <c r="L233" s="17">
        <v>18</v>
      </c>
      <c r="M233" s="17">
        <v>0</v>
      </c>
      <c r="N233" s="17">
        <v>0</v>
      </c>
      <c r="O233" s="17">
        <v>3228</v>
      </c>
      <c r="P233" s="17">
        <v>3228</v>
      </c>
      <c r="Q233" s="17">
        <f>S233+U233</f>
        <v>22823</v>
      </c>
      <c r="R233" s="17">
        <f>T233+V233</f>
        <v>9446</v>
      </c>
      <c r="S233" s="17">
        <v>2415</v>
      </c>
      <c r="T233" s="17">
        <v>2415</v>
      </c>
      <c r="U233" s="17">
        <v>20408</v>
      </c>
      <c r="V233" s="17">
        <v>7031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47322</v>
      </c>
    </row>
    <row r="234" spans="1:30" ht="15" customHeight="1">
      <c r="A234" s="2"/>
      <c r="B234" s="2"/>
      <c r="C234" s="2"/>
      <c r="D234" s="28" t="s">
        <v>111</v>
      </c>
      <c r="E234" s="15">
        <f t="shared" ref="E234:AD234" si="66">SUM(E233)</f>
        <v>9246</v>
      </c>
      <c r="F234" s="15">
        <f t="shared" si="66"/>
        <v>9246</v>
      </c>
      <c r="G234" s="15">
        <f t="shared" si="66"/>
        <v>6018</v>
      </c>
      <c r="H234" s="15">
        <f t="shared" si="66"/>
        <v>6018</v>
      </c>
      <c r="I234" s="15">
        <f t="shared" si="66"/>
        <v>6000</v>
      </c>
      <c r="J234" s="15">
        <f t="shared" si="66"/>
        <v>6000</v>
      </c>
      <c r="K234" s="15">
        <f t="shared" si="66"/>
        <v>18</v>
      </c>
      <c r="L234" s="15">
        <f t="shared" si="66"/>
        <v>18</v>
      </c>
      <c r="M234" s="15">
        <f t="shared" si="66"/>
        <v>0</v>
      </c>
      <c r="N234" s="15">
        <f t="shared" si="66"/>
        <v>0</v>
      </c>
      <c r="O234" s="15">
        <f t="shared" si="66"/>
        <v>3228</v>
      </c>
      <c r="P234" s="15">
        <f t="shared" si="66"/>
        <v>3228</v>
      </c>
      <c r="Q234" s="15">
        <f t="shared" si="66"/>
        <v>22823</v>
      </c>
      <c r="R234" s="15">
        <f t="shared" si="66"/>
        <v>9446</v>
      </c>
      <c r="S234" s="15">
        <f t="shared" si="66"/>
        <v>2415</v>
      </c>
      <c r="T234" s="15">
        <f t="shared" si="66"/>
        <v>2415</v>
      </c>
      <c r="U234" s="15">
        <f t="shared" si="66"/>
        <v>20408</v>
      </c>
      <c r="V234" s="15">
        <f t="shared" si="66"/>
        <v>7031</v>
      </c>
      <c r="W234" s="15">
        <f t="shared" si="66"/>
        <v>0</v>
      </c>
      <c r="X234" s="15">
        <f t="shared" si="66"/>
        <v>0</v>
      </c>
      <c r="Y234" s="15">
        <f t="shared" si="66"/>
        <v>0</v>
      </c>
      <c r="Z234" s="15">
        <f t="shared" si="66"/>
        <v>0</v>
      </c>
      <c r="AA234" s="15">
        <f t="shared" si="66"/>
        <v>0</v>
      </c>
      <c r="AB234" s="15">
        <f t="shared" si="66"/>
        <v>0</v>
      </c>
      <c r="AC234" s="15">
        <f t="shared" si="66"/>
        <v>0</v>
      </c>
      <c r="AD234" s="15">
        <f t="shared" si="66"/>
        <v>47322</v>
      </c>
    </row>
    <row r="235" spans="1:30" ht="15" customHeight="1">
      <c r="A235" s="2"/>
      <c r="B235" s="2"/>
      <c r="C235" s="2"/>
      <c r="D235" s="28" t="s">
        <v>112</v>
      </c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</row>
    <row r="236" spans="1:30" ht="15" customHeight="1">
      <c r="A236" s="2">
        <f>A233+1</f>
        <v>161</v>
      </c>
      <c r="B236" s="2">
        <v>1</v>
      </c>
      <c r="C236" s="2">
        <v>354</v>
      </c>
      <c r="D236" s="28" t="s">
        <v>326</v>
      </c>
      <c r="E236" s="16">
        <f>G236+O236</f>
        <v>4968</v>
      </c>
      <c r="F236" s="17">
        <f>H236+P236</f>
        <v>4968</v>
      </c>
      <c r="G236" s="17">
        <f>I236+K236+M236</f>
        <v>3724</v>
      </c>
      <c r="H236" s="17">
        <f>J236+L236+N236</f>
        <v>3724</v>
      </c>
      <c r="I236" s="17">
        <v>3719</v>
      </c>
      <c r="J236" s="17">
        <v>3719</v>
      </c>
      <c r="K236" s="17">
        <v>5</v>
      </c>
      <c r="L236" s="17">
        <v>5</v>
      </c>
      <c r="M236" s="17">
        <v>0</v>
      </c>
      <c r="N236" s="17">
        <v>0</v>
      </c>
      <c r="O236" s="17">
        <v>1244</v>
      </c>
      <c r="P236" s="17">
        <v>1244</v>
      </c>
      <c r="Q236" s="17">
        <f>S236+U236</f>
        <v>15392</v>
      </c>
      <c r="R236" s="17">
        <f>T236+V236</f>
        <v>6326</v>
      </c>
      <c r="S236" s="17">
        <v>1560</v>
      </c>
      <c r="T236" s="17">
        <v>1560</v>
      </c>
      <c r="U236" s="17">
        <v>13832</v>
      </c>
      <c r="V236" s="17">
        <v>4766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7">
        <v>50775</v>
      </c>
    </row>
    <row r="237" spans="1:30" ht="15" customHeight="1">
      <c r="A237" s="2"/>
      <c r="B237" s="2"/>
      <c r="C237" s="2"/>
      <c r="D237" s="28" t="s">
        <v>113</v>
      </c>
      <c r="E237" s="15">
        <f>SUM(E236)</f>
        <v>4968</v>
      </c>
      <c r="F237" s="15">
        <f t="shared" ref="F237:AD237" si="67">SUM(F236)</f>
        <v>4968</v>
      </c>
      <c r="G237" s="15">
        <f t="shared" si="67"/>
        <v>3724</v>
      </c>
      <c r="H237" s="15">
        <f t="shared" si="67"/>
        <v>3724</v>
      </c>
      <c r="I237" s="15">
        <f t="shared" si="67"/>
        <v>3719</v>
      </c>
      <c r="J237" s="15">
        <f t="shared" si="67"/>
        <v>3719</v>
      </c>
      <c r="K237" s="15">
        <f t="shared" si="67"/>
        <v>5</v>
      </c>
      <c r="L237" s="15">
        <f t="shared" si="67"/>
        <v>5</v>
      </c>
      <c r="M237" s="15">
        <f t="shared" si="67"/>
        <v>0</v>
      </c>
      <c r="N237" s="15">
        <f t="shared" si="67"/>
        <v>0</v>
      </c>
      <c r="O237" s="15">
        <f t="shared" si="67"/>
        <v>1244</v>
      </c>
      <c r="P237" s="15">
        <f t="shared" si="67"/>
        <v>1244</v>
      </c>
      <c r="Q237" s="15">
        <f t="shared" si="67"/>
        <v>15392</v>
      </c>
      <c r="R237" s="15">
        <f t="shared" si="67"/>
        <v>6326</v>
      </c>
      <c r="S237" s="15">
        <f t="shared" si="67"/>
        <v>1560</v>
      </c>
      <c r="T237" s="15">
        <f t="shared" si="67"/>
        <v>1560</v>
      </c>
      <c r="U237" s="15">
        <f t="shared" si="67"/>
        <v>13832</v>
      </c>
      <c r="V237" s="15">
        <f t="shared" si="67"/>
        <v>4766</v>
      </c>
      <c r="W237" s="15">
        <f t="shared" si="67"/>
        <v>0</v>
      </c>
      <c r="X237" s="15">
        <f t="shared" si="67"/>
        <v>0</v>
      </c>
      <c r="Y237" s="15">
        <f t="shared" si="67"/>
        <v>0</v>
      </c>
      <c r="Z237" s="15">
        <f t="shared" si="67"/>
        <v>0</v>
      </c>
      <c r="AA237" s="15">
        <f t="shared" si="67"/>
        <v>0</v>
      </c>
      <c r="AB237" s="15">
        <f t="shared" si="67"/>
        <v>0</v>
      </c>
      <c r="AC237" s="15">
        <f t="shared" si="67"/>
        <v>0</v>
      </c>
      <c r="AD237" s="15">
        <f t="shared" si="67"/>
        <v>50775</v>
      </c>
    </row>
    <row r="238" spans="1:30" ht="15" customHeight="1">
      <c r="A238" s="2"/>
      <c r="B238" s="2"/>
      <c r="C238" s="2"/>
      <c r="D238" s="28" t="s">
        <v>114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</row>
    <row r="239" spans="1:30" ht="15" customHeight="1">
      <c r="A239" s="2">
        <f>A236+1</f>
        <v>162</v>
      </c>
      <c r="B239" s="2">
        <v>1</v>
      </c>
      <c r="C239" s="2">
        <v>282</v>
      </c>
      <c r="D239" s="28" t="s">
        <v>327</v>
      </c>
      <c r="E239" s="16">
        <f>G239+O239</f>
        <v>4820</v>
      </c>
      <c r="F239" s="17">
        <f>H239+P239</f>
        <v>4820</v>
      </c>
      <c r="G239" s="17">
        <f>I239+K239+M239</f>
        <v>3711</v>
      </c>
      <c r="H239" s="17">
        <f>J239+L239+N239</f>
        <v>3711</v>
      </c>
      <c r="I239" s="17">
        <v>3697</v>
      </c>
      <c r="J239" s="17">
        <v>3697</v>
      </c>
      <c r="K239" s="17">
        <v>14</v>
      </c>
      <c r="L239" s="17">
        <v>14</v>
      </c>
      <c r="M239" s="17">
        <v>0</v>
      </c>
      <c r="N239" s="17">
        <v>0</v>
      </c>
      <c r="O239" s="17">
        <v>1109</v>
      </c>
      <c r="P239" s="17">
        <v>1109</v>
      </c>
      <c r="Q239" s="17">
        <f>S239+U239</f>
        <v>13562</v>
      </c>
      <c r="R239" s="17">
        <f>T239+V239</f>
        <v>5681</v>
      </c>
      <c r="S239" s="17">
        <v>1538</v>
      </c>
      <c r="T239" s="17">
        <v>1538</v>
      </c>
      <c r="U239" s="17">
        <v>12024</v>
      </c>
      <c r="V239" s="17">
        <v>4143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7">
        <v>40135</v>
      </c>
    </row>
    <row r="240" spans="1:30" ht="15" customHeight="1">
      <c r="A240" s="2"/>
      <c r="B240" s="2"/>
      <c r="C240" s="2"/>
      <c r="D240" s="28" t="s">
        <v>115</v>
      </c>
      <c r="E240" s="15">
        <f>SUM(E239)</f>
        <v>4820</v>
      </c>
      <c r="F240" s="15">
        <f t="shared" ref="F240:AD240" si="68">SUM(F239)</f>
        <v>4820</v>
      </c>
      <c r="G240" s="15">
        <f t="shared" si="68"/>
        <v>3711</v>
      </c>
      <c r="H240" s="15">
        <f t="shared" si="68"/>
        <v>3711</v>
      </c>
      <c r="I240" s="15">
        <f t="shared" si="68"/>
        <v>3697</v>
      </c>
      <c r="J240" s="15">
        <f t="shared" si="68"/>
        <v>3697</v>
      </c>
      <c r="K240" s="15">
        <f t="shared" si="68"/>
        <v>14</v>
      </c>
      <c r="L240" s="15">
        <f t="shared" si="68"/>
        <v>14</v>
      </c>
      <c r="M240" s="15">
        <f t="shared" si="68"/>
        <v>0</v>
      </c>
      <c r="N240" s="15">
        <f t="shared" si="68"/>
        <v>0</v>
      </c>
      <c r="O240" s="15">
        <f t="shared" si="68"/>
        <v>1109</v>
      </c>
      <c r="P240" s="15">
        <f t="shared" si="68"/>
        <v>1109</v>
      </c>
      <c r="Q240" s="15">
        <f t="shared" si="68"/>
        <v>13562</v>
      </c>
      <c r="R240" s="15">
        <f t="shared" si="68"/>
        <v>5681</v>
      </c>
      <c r="S240" s="15">
        <f t="shared" si="68"/>
        <v>1538</v>
      </c>
      <c r="T240" s="15">
        <f t="shared" si="68"/>
        <v>1538</v>
      </c>
      <c r="U240" s="15">
        <f t="shared" si="68"/>
        <v>12024</v>
      </c>
      <c r="V240" s="15">
        <f t="shared" si="68"/>
        <v>4143</v>
      </c>
      <c r="W240" s="15">
        <f t="shared" si="68"/>
        <v>0</v>
      </c>
      <c r="X240" s="15">
        <f t="shared" si="68"/>
        <v>0</v>
      </c>
      <c r="Y240" s="15">
        <f t="shared" si="68"/>
        <v>0</v>
      </c>
      <c r="Z240" s="15">
        <f t="shared" si="68"/>
        <v>0</v>
      </c>
      <c r="AA240" s="15">
        <f t="shared" si="68"/>
        <v>0</v>
      </c>
      <c r="AB240" s="15">
        <f t="shared" si="68"/>
        <v>0</v>
      </c>
      <c r="AC240" s="15">
        <f t="shared" si="68"/>
        <v>0</v>
      </c>
      <c r="AD240" s="15">
        <f t="shared" si="68"/>
        <v>40135</v>
      </c>
    </row>
    <row r="241" spans="1:30" ht="15" customHeight="1">
      <c r="A241" s="2"/>
      <c r="B241" s="2"/>
      <c r="C241" s="2"/>
      <c r="D241" s="28" t="s">
        <v>116</v>
      </c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</row>
    <row r="242" spans="1:30" ht="15" customHeight="1">
      <c r="A242" s="2">
        <f>A239+1</f>
        <v>163</v>
      </c>
      <c r="B242" s="2">
        <v>1</v>
      </c>
      <c r="C242" s="2">
        <v>363</v>
      </c>
      <c r="D242" s="28" t="s">
        <v>328</v>
      </c>
      <c r="E242" s="16">
        <f>G242+O242</f>
        <v>4202</v>
      </c>
      <c r="F242" s="17">
        <f>H242+P242</f>
        <v>4202</v>
      </c>
      <c r="G242" s="17">
        <f>I242+K242+M242</f>
        <v>3164</v>
      </c>
      <c r="H242" s="17">
        <f>J242+L242+N242</f>
        <v>3164</v>
      </c>
      <c r="I242" s="17">
        <v>3061</v>
      </c>
      <c r="J242" s="17">
        <v>3061</v>
      </c>
      <c r="K242" s="17">
        <v>9</v>
      </c>
      <c r="L242" s="17">
        <v>9</v>
      </c>
      <c r="M242" s="17">
        <v>94</v>
      </c>
      <c r="N242" s="17">
        <v>94</v>
      </c>
      <c r="O242" s="17">
        <v>1038</v>
      </c>
      <c r="P242" s="17">
        <v>1038</v>
      </c>
      <c r="Q242" s="17">
        <f>S242+U242</f>
        <v>12350</v>
      </c>
      <c r="R242" s="17">
        <f>T242+V242</f>
        <v>5110</v>
      </c>
      <c r="S242" s="17">
        <v>1304</v>
      </c>
      <c r="T242" s="17">
        <v>1304</v>
      </c>
      <c r="U242" s="17">
        <v>11046</v>
      </c>
      <c r="V242" s="17">
        <v>3806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31441</v>
      </c>
    </row>
    <row r="243" spans="1:30" ht="15" customHeight="1">
      <c r="A243" s="2"/>
      <c r="B243" s="2"/>
      <c r="C243" s="2"/>
      <c r="D243" s="28" t="s">
        <v>117</v>
      </c>
      <c r="E243" s="15">
        <f>SUM(E242)</f>
        <v>4202</v>
      </c>
      <c r="F243" s="15">
        <f t="shared" ref="F243:AD243" si="69">SUM(F242)</f>
        <v>4202</v>
      </c>
      <c r="G243" s="15">
        <f t="shared" si="69"/>
        <v>3164</v>
      </c>
      <c r="H243" s="15">
        <f t="shared" si="69"/>
        <v>3164</v>
      </c>
      <c r="I243" s="15">
        <f t="shared" si="69"/>
        <v>3061</v>
      </c>
      <c r="J243" s="15">
        <f t="shared" si="69"/>
        <v>3061</v>
      </c>
      <c r="K243" s="15">
        <f t="shared" si="69"/>
        <v>9</v>
      </c>
      <c r="L243" s="15">
        <f t="shared" si="69"/>
        <v>9</v>
      </c>
      <c r="M243" s="15">
        <f t="shared" si="69"/>
        <v>94</v>
      </c>
      <c r="N243" s="15">
        <f t="shared" si="69"/>
        <v>94</v>
      </c>
      <c r="O243" s="15">
        <f t="shared" si="69"/>
        <v>1038</v>
      </c>
      <c r="P243" s="15">
        <f t="shared" si="69"/>
        <v>1038</v>
      </c>
      <c r="Q243" s="15">
        <f t="shared" si="69"/>
        <v>12350</v>
      </c>
      <c r="R243" s="15">
        <f t="shared" si="69"/>
        <v>5110</v>
      </c>
      <c r="S243" s="15">
        <f t="shared" si="69"/>
        <v>1304</v>
      </c>
      <c r="T243" s="15">
        <f t="shared" si="69"/>
        <v>1304</v>
      </c>
      <c r="U243" s="15">
        <f t="shared" si="69"/>
        <v>11046</v>
      </c>
      <c r="V243" s="15">
        <f t="shared" si="69"/>
        <v>3806</v>
      </c>
      <c r="W243" s="15">
        <f t="shared" si="69"/>
        <v>0</v>
      </c>
      <c r="X243" s="15">
        <f t="shared" si="69"/>
        <v>0</v>
      </c>
      <c r="Y243" s="15">
        <f t="shared" si="69"/>
        <v>0</v>
      </c>
      <c r="Z243" s="15">
        <f t="shared" si="69"/>
        <v>0</v>
      </c>
      <c r="AA243" s="15">
        <f t="shared" si="69"/>
        <v>0</v>
      </c>
      <c r="AB243" s="15">
        <f t="shared" si="69"/>
        <v>0</v>
      </c>
      <c r="AC243" s="15">
        <f t="shared" si="69"/>
        <v>0</v>
      </c>
      <c r="AD243" s="15">
        <f t="shared" si="69"/>
        <v>31441</v>
      </c>
    </row>
    <row r="244" spans="1:30" ht="15" customHeight="1">
      <c r="A244" s="2"/>
      <c r="B244" s="2"/>
      <c r="C244" s="2"/>
      <c r="D244" s="28" t="s">
        <v>118</v>
      </c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</row>
    <row r="245" spans="1:30" ht="15" customHeight="1">
      <c r="A245" s="2">
        <f>A242+1</f>
        <v>164</v>
      </c>
      <c r="B245" s="2">
        <v>1</v>
      </c>
      <c r="C245" s="2">
        <v>286</v>
      </c>
      <c r="D245" s="28" t="s">
        <v>329</v>
      </c>
      <c r="E245" s="16">
        <f>G245+O245</f>
        <v>3388</v>
      </c>
      <c r="F245" s="17">
        <f>H245+P245</f>
        <v>3388</v>
      </c>
      <c r="G245" s="17">
        <f>I245+K245+M245</f>
        <v>2503</v>
      </c>
      <c r="H245" s="17">
        <f>J245+L245+N245</f>
        <v>2503</v>
      </c>
      <c r="I245" s="17">
        <v>2499</v>
      </c>
      <c r="J245" s="17">
        <v>2499</v>
      </c>
      <c r="K245" s="17">
        <v>4</v>
      </c>
      <c r="L245" s="17">
        <v>4</v>
      </c>
      <c r="M245" s="17">
        <v>0</v>
      </c>
      <c r="N245" s="17">
        <v>0</v>
      </c>
      <c r="O245" s="17">
        <v>885</v>
      </c>
      <c r="P245" s="17">
        <v>885</v>
      </c>
      <c r="Q245" s="17">
        <f>S245+U245</f>
        <v>10663</v>
      </c>
      <c r="R245" s="17">
        <f>T245+V245</f>
        <v>4401</v>
      </c>
      <c r="S245" s="17">
        <v>1109</v>
      </c>
      <c r="T245" s="17">
        <v>1109</v>
      </c>
      <c r="U245" s="17">
        <v>9554</v>
      </c>
      <c r="V245" s="17">
        <v>3292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39480</v>
      </c>
    </row>
    <row r="246" spans="1:30" ht="15" customHeight="1">
      <c r="A246" s="2"/>
      <c r="B246" s="2"/>
      <c r="C246" s="2"/>
      <c r="D246" s="28" t="s">
        <v>119</v>
      </c>
      <c r="E246" s="15">
        <f>SUM(E245)</f>
        <v>3388</v>
      </c>
      <c r="F246" s="15">
        <f t="shared" ref="F246:AD246" si="70">SUM(F245)</f>
        <v>3388</v>
      </c>
      <c r="G246" s="15">
        <f t="shared" si="70"/>
        <v>2503</v>
      </c>
      <c r="H246" s="15">
        <f t="shared" si="70"/>
        <v>2503</v>
      </c>
      <c r="I246" s="15">
        <f t="shared" si="70"/>
        <v>2499</v>
      </c>
      <c r="J246" s="15">
        <f t="shared" si="70"/>
        <v>2499</v>
      </c>
      <c r="K246" s="15">
        <f t="shared" si="70"/>
        <v>4</v>
      </c>
      <c r="L246" s="15">
        <f t="shared" si="70"/>
        <v>4</v>
      </c>
      <c r="M246" s="15">
        <f t="shared" si="70"/>
        <v>0</v>
      </c>
      <c r="N246" s="15">
        <f t="shared" si="70"/>
        <v>0</v>
      </c>
      <c r="O246" s="15">
        <f t="shared" si="70"/>
        <v>885</v>
      </c>
      <c r="P246" s="15">
        <f t="shared" si="70"/>
        <v>885</v>
      </c>
      <c r="Q246" s="15">
        <f t="shared" si="70"/>
        <v>10663</v>
      </c>
      <c r="R246" s="15">
        <f t="shared" si="70"/>
        <v>4401</v>
      </c>
      <c r="S246" s="15">
        <f t="shared" si="70"/>
        <v>1109</v>
      </c>
      <c r="T246" s="15">
        <f t="shared" si="70"/>
        <v>1109</v>
      </c>
      <c r="U246" s="15">
        <f t="shared" si="70"/>
        <v>9554</v>
      </c>
      <c r="V246" s="15">
        <f t="shared" si="70"/>
        <v>3292</v>
      </c>
      <c r="W246" s="15">
        <f t="shared" si="70"/>
        <v>0</v>
      </c>
      <c r="X246" s="15">
        <f t="shared" si="70"/>
        <v>0</v>
      </c>
      <c r="Y246" s="15">
        <f t="shared" si="70"/>
        <v>0</v>
      </c>
      <c r="Z246" s="15">
        <f t="shared" si="70"/>
        <v>0</v>
      </c>
      <c r="AA246" s="15">
        <f t="shared" si="70"/>
        <v>0</v>
      </c>
      <c r="AB246" s="15">
        <f t="shared" si="70"/>
        <v>0</v>
      </c>
      <c r="AC246" s="15">
        <f t="shared" si="70"/>
        <v>0</v>
      </c>
      <c r="AD246" s="15">
        <f t="shared" si="70"/>
        <v>39480</v>
      </c>
    </row>
    <row r="247" spans="1:30" ht="15" customHeight="1">
      <c r="A247" s="2"/>
      <c r="B247" s="2"/>
      <c r="C247" s="2"/>
      <c r="D247" s="28" t="s">
        <v>120</v>
      </c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</row>
    <row r="248" spans="1:30" ht="15" customHeight="1">
      <c r="A248" s="2">
        <f>A245+1</f>
        <v>165</v>
      </c>
      <c r="B248" s="2">
        <v>1</v>
      </c>
      <c r="C248" s="2">
        <v>372</v>
      </c>
      <c r="D248" s="28" t="s">
        <v>330</v>
      </c>
      <c r="E248" s="16">
        <f>G248+O248</f>
        <v>4074</v>
      </c>
      <c r="F248" s="17">
        <f>H248+P248</f>
        <v>4074</v>
      </c>
      <c r="G248" s="17">
        <f>I248+K248+M248</f>
        <v>3059</v>
      </c>
      <c r="H248" s="17">
        <f>J248+L248+N248</f>
        <v>3059</v>
      </c>
      <c r="I248" s="17">
        <v>3036</v>
      </c>
      <c r="J248" s="17">
        <v>3036</v>
      </c>
      <c r="K248" s="17">
        <v>23</v>
      </c>
      <c r="L248" s="17">
        <v>23</v>
      </c>
      <c r="M248" s="17">
        <v>0</v>
      </c>
      <c r="N248" s="17">
        <v>0</v>
      </c>
      <c r="O248" s="17">
        <v>1015</v>
      </c>
      <c r="P248" s="17">
        <v>1015</v>
      </c>
      <c r="Q248" s="17">
        <f>S248+U248</f>
        <v>4457</v>
      </c>
      <c r="R248" s="17">
        <f>T248+V248</f>
        <v>2241</v>
      </c>
      <c r="S248" s="17">
        <v>1077</v>
      </c>
      <c r="T248" s="17">
        <v>1077</v>
      </c>
      <c r="U248" s="17">
        <v>3380</v>
      </c>
      <c r="V248" s="17">
        <v>1164</v>
      </c>
      <c r="W248" s="17">
        <v>0</v>
      </c>
      <c r="X248" s="17">
        <v>0</v>
      </c>
      <c r="Y248" s="17">
        <v>0</v>
      </c>
      <c r="Z248" s="17">
        <v>0</v>
      </c>
      <c r="AA248" s="17">
        <v>0</v>
      </c>
      <c r="AB248" s="17">
        <v>0</v>
      </c>
      <c r="AC248" s="17">
        <v>0</v>
      </c>
      <c r="AD248" s="17">
        <v>29643</v>
      </c>
    </row>
    <row r="249" spans="1:30" ht="15" customHeight="1">
      <c r="A249" s="2"/>
      <c r="B249" s="2"/>
      <c r="C249" s="2"/>
      <c r="D249" s="28" t="s">
        <v>121</v>
      </c>
      <c r="E249" s="15">
        <f>SUM(E248)</f>
        <v>4074</v>
      </c>
      <c r="F249" s="15">
        <f t="shared" ref="F249:AD249" si="71">SUM(F248)</f>
        <v>4074</v>
      </c>
      <c r="G249" s="15">
        <f t="shared" si="71"/>
        <v>3059</v>
      </c>
      <c r="H249" s="15">
        <f t="shared" si="71"/>
        <v>3059</v>
      </c>
      <c r="I249" s="15">
        <f t="shared" si="71"/>
        <v>3036</v>
      </c>
      <c r="J249" s="15">
        <f t="shared" si="71"/>
        <v>3036</v>
      </c>
      <c r="K249" s="15">
        <f t="shared" si="71"/>
        <v>23</v>
      </c>
      <c r="L249" s="15">
        <f t="shared" si="71"/>
        <v>23</v>
      </c>
      <c r="M249" s="15">
        <f t="shared" si="71"/>
        <v>0</v>
      </c>
      <c r="N249" s="15">
        <f t="shared" si="71"/>
        <v>0</v>
      </c>
      <c r="O249" s="15">
        <f t="shared" si="71"/>
        <v>1015</v>
      </c>
      <c r="P249" s="15">
        <f t="shared" si="71"/>
        <v>1015</v>
      </c>
      <c r="Q249" s="15">
        <f t="shared" si="71"/>
        <v>4457</v>
      </c>
      <c r="R249" s="15">
        <f t="shared" si="71"/>
        <v>2241</v>
      </c>
      <c r="S249" s="15">
        <f t="shared" si="71"/>
        <v>1077</v>
      </c>
      <c r="T249" s="15">
        <f t="shared" si="71"/>
        <v>1077</v>
      </c>
      <c r="U249" s="15">
        <f t="shared" si="71"/>
        <v>3380</v>
      </c>
      <c r="V249" s="15">
        <f t="shared" si="71"/>
        <v>1164</v>
      </c>
      <c r="W249" s="15">
        <f t="shared" si="71"/>
        <v>0</v>
      </c>
      <c r="X249" s="15">
        <f t="shared" si="71"/>
        <v>0</v>
      </c>
      <c r="Y249" s="15">
        <f t="shared" si="71"/>
        <v>0</v>
      </c>
      <c r="Z249" s="15">
        <f t="shared" si="71"/>
        <v>0</v>
      </c>
      <c r="AA249" s="15">
        <f t="shared" si="71"/>
        <v>0</v>
      </c>
      <c r="AB249" s="15">
        <f t="shared" si="71"/>
        <v>0</v>
      </c>
      <c r="AC249" s="15">
        <f t="shared" si="71"/>
        <v>0</v>
      </c>
      <c r="AD249" s="15">
        <f t="shared" si="71"/>
        <v>29643</v>
      </c>
    </row>
    <row r="250" spans="1:30" ht="15" customHeight="1">
      <c r="A250" s="2"/>
      <c r="B250" s="2"/>
      <c r="C250" s="2"/>
      <c r="D250" s="28" t="s">
        <v>122</v>
      </c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</row>
    <row r="251" spans="1:30" ht="15" customHeight="1">
      <c r="A251" s="2">
        <f>A248+1</f>
        <v>166</v>
      </c>
      <c r="B251" s="2">
        <v>1</v>
      </c>
      <c r="C251" s="2">
        <v>378</v>
      </c>
      <c r="D251" s="28" t="s">
        <v>331</v>
      </c>
      <c r="E251" s="16">
        <f>G251+O251</f>
        <v>12579</v>
      </c>
      <c r="F251" s="17">
        <f>H251+P251</f>
        <v>12579</v>
      </c>
      <c r="G251" s="17">
        <f>I251+K251+M251</f>
        <v>9572</v>
      </c>
      <c r="H251" s="17">
        <f>J251+L251+N251</f>
        <v>9572</v>
      </c>
      <c r="I251" s="17">
        <v>9359</v>
      </c>
      <c r="J251" s="17">
        <v>9359</v>
      </c>
      <c r="K251" s="17">
        <v>16</v>
      </c>
      <c r="L251" s="17">
        <v>16</v>
      </c>
      <c r="M251" s="17">
        <v>197</v>
      </c>
      <c r="N251" s="17">
        <v>197</v>
      </c>
      <c r="O251" s="17">
        <v>3007</v>
      </c>
      <c r="P251" s="17">
        <v>3007</v>
      </c>
      <c r="Q251" s="17">
        <f>S251+U251</f>
        <v>45441</v>
      </c>
      <c r="R251" s="17">
        <f>T251+V251</f>
        <v>18129</v>
      </c>
      <c r="S251" s="17">
        <v>3771</v>
      </c>
      <c r="T251" s="17">
        <v>3771</v>
      </c>
      <c r="U251" s="17">
        <v>41670</v>
      </c>
      <c r="V251" s="17">
        <v>14358</v>
      </c>
      <c r="W251" s="17">
        <v>0</v>
      </c>
      <c r="X251" s="17">
        <v>0</v>
      </c>
      <c r="Y251" s="17">
        <v>0</v>
      </c>
      <c r="Z251" s="17">
        <v>0</v>
      </c>
      <c r="AA251" s="17">
        <v>0</v>
      </c>
      <c r="AB251" s="17">
        <v>0</v>
      </c>
      <c r="AC251" s="17">
        <v>0</v>
      </c>
      <c r="AD251" s="17">
        <v>36178</v>
      </c>
    </row>
    <row r="252" spans="1:30" ht="15" customHeight="1">
      <c r="A252" s="2">
        <f>A251+1</f>
        <v>167</v>
      </c>
      <c r="B252" s="2">
        <v>1</v>
      </c>
      <c r="C252" s="2">
        <v>640</v>
      </c>
      <c r="D252" s="28" t="s">
        <v>184</v>
      </c>
      <c r="E252" s="16">
        <f>G252+O252</f>
        <v>0</v>
      </c>
      <c r="F252" s="17">
        <f>H252+P252</f>
        <v>0</v>
      </c>
      <c r="G252" s="17">
        <f>I252+K252+M252</f>
        <v>0</v>
      </c>
      <c r="H252" s="17">
        <f>J252+L252+N252</f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f>S252+U252</f>
        <v>0</v>
      </c>
      <c r="R252" s="17">
        <f>T252+V252</f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0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</row>
    <row r="253" spans="1:30" ht="15" customHeight="1">
      <c r="A253" s="2"/>
      <c r="B253" s="2"/>
      <c r="C253" s="2"/>
      <c r="D253" s="28" t="s">
        <v>123</v>
      </c>
      <c r="E253" s="15">
        <f>SUM(E251:E252)</f>
        <v>12579</v>
      </c>
      <c r="F253" s="15">
        <f t="shared" ref="F253:AD253" si="72">SUM(F251:F252)</f>
        <v>12579</v>
      </c>
      <c r="G253" s="15">
        <f t="shared" si="72"/>
        <v>9572</v>
      </c>
      <c r="H253" s="15">
        <f t="shared" si="72"/>
        <v>9572</v>
      </c>
      <c r="I253" s="15">
        <f t="shared" si="72"/>
        <v>9359</v>
      </c>
      <c r="J253" s="15">
        <f t="shared" si="72"/>
        <v>9359</v>
      </c>
      <c r="K253" s="15">
        <f t="shared" si="72"/>
        <v>16</v>
      </c>
      <c r="L253" s="15">
        <f t="shared" si="72"/>
        <v>16</v>
      </c>
      <c r="M253" s="15">
        <f t="shared" si="72"/>
        <v>197</v>
      </c>
      <c r="N253" s="15">
        <f t="shared" si="72"/>
        <v>197</v>
      </c>
      <c r="O253" s="15">
        <f t="shared" si="72"/>
        <v>3007</v>
      </c>
      <c r="P253" s="15">
        <f t="shared" si="72"/>
        <v>3007</v>
      </c>
      <c r="Q253" s="15">
        <f t="shared" si="72"/>
        <v>45441</v>
      </c>
      <c r="R253" s="15">
        <f t="shared" si="72"/>
        <v>18129</v>
      </c>
      <c r="S253" s="15">
        <f t="shared" si="72"/>
        <v>3771</v>
      </c>
      <c r="T253" s="15">
        <f t="shared" si="72"/>
        <v>3771</v>
      </c>
      <c r="U253" s="15">
        <f t="shared" si="72"/>
        <v>41670</v>
      </c>
      <c r="V253" s="15">
        <f t="shared" si="72"/>
        <v>14358</v>
      </c>
      <c r="W253" s="15">
        <f t="shared" si="72"/>
        <v>0</v>
      </c>
      <c r="X253" s="15">
        <f t="shared" si="72"/>
        <v>0</v>
      </c>
      <c r="Y253" s="15">
        <f t="shared" si="72"/>
        <v>0</v>
      </c>
      <c r="Z253" s="15">
        <f t="shared" si="72"/>
        <v>0</v>
      </c>
      <c r="AA253" s="15">
        <f t="shared" si="72"/>
        <v>0</v>
      </c>
      <c r="AB253" s="15">
        <f t="shared" si="72"/>
        <v>0</v>
      </c>
      <c r="AC253" s="15">
        <f t="shared" si="72"/>
        <v>0</v>
      </c>
      <c r="AD253" s="15">
        <f t="shared" si="72"/>
        <v>36178</v>
      </c>
    </row>
    <row r="254" spans="1:30" ht="15" customHeight="1">
      <c r="A254" s="2"/>
      <c r="B254" s="2"/>
      <c r="C254" s="2"/>
      <c r="D254" s="28" t="s">
        <v>124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1:30" ht="15" customHeight="1">
      <c r="A255" s="2">
        <f>A252+1</f>
        <v>168</v>
      </c>
      <c r="B255" s="2">
        <v>1</v>
      </c>
      <c r="C255" s="2">
        <v>306</v>
      </c>
      <c r="D255" s="28" t="s">
        <v>332</v>
      </c>
      <c r="E255" s="16">
        <f>G255+O255</f>
        <v>6268</v>
      </c>
      <c r="F255" s="17">
        <f>H255+P255</f>
        <v>6268</v>
      </c>
      <c r="G255" s="17">
        <f>I255+K255+M255</f>
        <v>4752</v>
      </c>
      <c r="H255" s="17">
        <f>J255+L255+N255</f>
        <v>4752</v>
      </c>
      <c r="I255" s="17">
        <v>4576</v>
      </c>
      <c r="J255" s="17">
        <v>4576</v>
      </c>
      <c r="K255" s="17">
        <v>29</v>
      </c>
      <c r="L255" s="17">
        <v>29</v>
      </c>
      <c r="M255" s="17">
        <v>147</v>
      </c>
      <c r="N255" s="17">
        <v>147</v>
      </c>
      <c r="O255" s="17">
        <v>1516</v>
      </c>
      <c r="P255" s="17">
        <v>1516</v>
      </c>
      <c r="Q255" s="17">
        <f>S255+U255</f>
        <v>19801</v>
      </c>
      <c r="R255" s="17">
        <f>T255+V255</f>
        <v>8038</v>
      </c>
      <c r="S255" s="17">
        <v>1854</v>
      </c>
      <c r="T255" s="17">
        <v>1854</v>
      </c>
      <c r="U255" s="17">
        <v>17947</v>
      </c>
      <c r="V255" s="17">
        <v>6184</v>
      </c>
      <c r="W255" s="17">
        <v>0</v>
      </c>
      <c r="X255" s="17">
        <v>0</v>
      </c>
      <c r="Y255" s="17">
        <v>0</v>
      </c>
      <c r="Z255" s="17">
        <v>0</v>
      </c>
      <c r="AA255" s="17">
        <v>0</v>
      </c>
      <c r="AB255" s="17">
        <v>0</v>
      </c>
      <c r="AC255" s="17">
        <v>0</v>
      </c>
      <c r="AD255" s="17">
        <v>24123</v>
      </c>
    </row>
    <row r="256" spans="1:30" ht="15" customHeight="1">
      <c r="A256" s="2"/>
      <c r="B256" s="2"/>
      <c r="C256" s="2"/>
      <c r="D256" s="28" t="s">
        <v>125</v>
      </c>
      <c r="E256" s="15">
        <f>SUM(E255)</f>
        <v>6268</v>
      </c>
      <c r="F256" s="15">
        <f t="shared" ref="F256:AD256" si="73">SUM(F255)</f>
        <v>6268</v>
      </c>
      <c r="G256" s="15">
        <f t="shared" si="73"/>
        <v>4752</v>
      </c>
      <c r="H256" s="15">
        <f t="shared" si="73"/>
        <v>4752</v>
      </c>
      <c r="I256" s="15">
        <f t="shared" si="73"/>
        <v>4576</v>
      </c>
      <c r="J256" s="15">
        <f t="shared" si="73"/>
        <v>4576</v>
      </c>
      <c r="K256" s="15">
        <f t="shared" si="73"/>
        <v>29</v>
      </c>
      <c r="L256" s="15">
        <f t="shared" si="73"/>
        <v>29</v>
      </c>
      <c r="M256" s="15">
        <f t="shared" si="73"/>
        <v>147</v>
      </c>
      <c r="N256" s="15">
        <f t="shared" si="73"/>
        <v>147</v>
      </c>
      <c r="O256" s="15">
        <f t="shared" si="73"/>
        <v>1516</v>
      </c>
      <c r="P256" s="15">
        <f t="shared" si="73"/>
        <v>1516</v>
      </c>
      <c r="Q256" s="15">
        <f t="shared" si="73"/>
        <v>19801</v>
      </c>
      <c r="R256" s="15">
        <f t="shared" si="73"/>
        <v>8038</v>
      </c>
      <c r="S256" s="15">
        <f t="shared" si="73"/>
        <v>1854</v>
      </c>
      <c r="T256" s="15">
        <f t="shared" si="73"/>
        <v>1854</v>
      </c>
      <c r="U256" s="15">
        <f t="shared" si="73"/>
        <v>17947</v>
      </c>
      <c r="V256" s="15">
        <f t="shared" si="73"/>
        <v>6184</v>
      </c>
      <c r="W256" s="15">
        <f t="shared" si="73"/>
        <v>0</v>
      </c>
      <c r="X256" s="15">
        <f t="shared" si="73"/>
        <v>0</v>
      </c>
      <c r="Y256" s="15">
        <f t="shared" si="73"/>
        <v>0</v>
      </c>
      <c r="Z256" s="15">
        <f t="shared" si="73"/>
        <v>0</v>
      </c>
      <c r="AA256" s="15">
        <f t="shared" si="73"/>
        <v>0</v>
      </c>
      <c r="AB256" s="15">
        <f t="shared" si="73"/>
        <v>0</v>
      </c>
      <c r="AC256" s="15">
        <f t="shared" si="73"/>
        <v>0</v>
      </c>
      <c r="AD256" s="15">
        <f t="shared" si="73"/>
        <v>24123</v>
      </c>
    </row>
    <row r="257" spans="1:30" ht="15" customHeight="1">
      <c r="A257" s="2"/>
      <c r="B257" s="2"/>
      <c r="C257" s="2"/>
      <c r="D257" s="28" t="s">
        <v>126</v>
      </c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</row>
    <row r="258" spans="1:30" ht="15" customHeight="1">
      <c r="A258" s="2">
        <f>A255+1</f>
        <v>169</v>
      </c>
      <c r="B258" s="2">
        <v>1</v>
      </c>
      <c r="C258" s="2">
        <v>391</v>
      </c>
      <c r="D258" s="28" t="s">
        <v>333</v>
      </c>
      <c r="E258" s="16">
        <f>G258+O258</f>
        <v>4531</v>
      </c>
      <c r="F258" s="17">
        <f>H258+P258</f>
        <v>4531</v>
      </c>
      <c r="G258" s="17">
        <f>I258+K258+M258</f>
        <v>3438</v>
      </c>
      <c r="H258" s="17">
        <f>J258+L258+N258</f>
        <v>3438</v>
      </c>
      <c r="I258" s="17">
        <v>3232</v>
      </c>
      <c r="J258" s="17">
        <v>3232</v>
      </c>
      <c r="K258" s="17">
        <v>8</v>
      </c>
      <c r="L258" s="17">
        <v>8</v>
      </c>
      <c r="M258" s="17">
        <v>198</v>
      </c>
      <c r="N258" s="17">
        <v>198</v>
      </c>
      <c r="O258" s="17">
        <v>1093</v>
      </c>
      <c r="P258" s="17">
        <v>1093</v>
      </c>
      <c r="Q258" s="17">
        <f>S258+U258</f>
        <v>12067</v>
      </c>
      <c r="R258" s="17">
        <f>T258+V258</f>
        <v>5023</v>
      </c>
      <c r="S258" s="17">
        <v>1320</v>
      </c>
      <c r="T258" s="17">
        <v>1320</v>
      </c>
      <c r="U258" s="17">
        <v>10747</v>
      </c>
      <c r="V258" s="17">
        <v>3703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39556</v>
      </c>
    </row>
    <row r="259" spans="1:30" ht="15" customHeight="1">
      <c r="A259" s="2"/>
      <c r="B259" s="2"/>
      <c r="C259" s="2"/>
      <c r="D259" s="28" t="s">
        <v>127</v>
      </c>
      <c r="E259" s="15">
        <f>SUM(E258)</f>
        <v>4531</v>
      </c>
      <c r="F259" s="15">
        <f t="shared" ref="F259:AD259" si="74">SUM(F258)</f>
        <v>4531</v>
      </c>
      <c r="G259" s="15">
        <f t="shared" si="74"/>
        <v>3438</v>
      </c>
      <c r="H259" s="15">
        <f t="shared" si="74"/>
        <v>3438</v>
      </c>
      <c r="I259" s="15">
        <f t="shared" si="74"/>
        <v>3232</v>
      </c>
      <c r="J259" s="15">
        <f t="shared" si="74"/>
        <v>3232</v>
      </c>
      <c r="K259" s="15">
        <f t="shared" si="74"/>
        <v>8</v>
      </c>
      <c r="L259" s="15">
        <f t="shared" si="74"/>
        <v>8</v>
      </c>
      <c r="M259" s="15">
        <f t="shared" si="74"/>
        <v>198</v>
      </c>
      <c r="N259" s="15">
        <f t="shared" si="74"/>
        <v>198</v>
      </c>
      <c r="O259" s="15">
        <f t="shared" si="74"/>
        <v>1093</v>
      </c>
      <c r="P259" s="15">
        <f t="shared" si="74"/>
        <v>1093</v>
      </c>
      <c r="Q259" s="15">
        <f t="shared" si="74"/>
        <v>12067</v>
      </c>
      <c r="R259" s="15">
        <f t="shared" si="74"/>
        <v>5023</v>
      </c>
      <c r="S259" s="15">
        <f t="shared" si="74"/>
        <v>1320</v>
      </c>
      <c r="T259" s="15">
        <f t="shared" si="74"/>
        <v>1320</v>
      </c>
      <c r="U259" s="15">
        <f t="shared" si="74"/>
        <v>10747</v>
      </c>
      <c r="V259" s="15">
        <f t="shared" si="74"/>
        <v>3703</v>
      </c>
      <c r="W259" s="15">
        <f t="shared" si="74"/>
        <v>0</v>
      </c>
      <c r="X259" s="15">
        <f t="shared" si="74"/>
        <v>0</v>
      </c>
      <c r="Y259" s="15">
        <f t="shared" si="74"/>
        <v>0</v>
      </c>
      <c r="Z259" s="15">
        <f t="shared" si="74"/>
        <v>0</v>
      </c>
      <c r="AA259" s="15">
        <f t="shared" si="74"/>
        <v>0</v>
      </c>
      <c r="AB259" s="15">
        <f t="shared" si="74"/>
        <v>0</v>
      </c>
      <c r="AC259" s="15">
        <f t="shared" si="74"/>
        <v>0</v>
      </c>
      <c r="AD259" s="15">
        <f t="shared" si="74"/>
        <v>39556</v>
      </c>
    </row>
    <row r="260" spans="1:30" ht="15" customHeight="1">
      <c r="A260" s="2"/>
      <c r="B260" s="2"/>
      <c r="C260" s="2"/>
      <c r="D260" s="28" t="s">
        <v>128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</row>
    <row r="261" spans="1:30" ht="15" customHeight="1">
      <c r="A261" s="2">
        <f>A258+1</f>
        <v>170</v>
      </c>
      <c r="B261" s="2">
        <v>0</v>
      </c>
      <c r="C261" s="2">
        <v>471</v>
      </c>
      <c r="D261" s="28" t="s">
        <v>150</v>
      </c>
      <c r="E261" s="16">
        <f>G261+O261</f>
        <v>0</v>
      </c>
      <c r="F261" s="17">
        <f>H261+P261</f>
        <v>0</v>
      </c>
      <c r="G261" s="17">
        <f>I261+K261+M261</f>
        <v>0</v>
      </c>
      <c r="H261" s="17">
        <f>J261+L261+N261</f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f>S261+U261</f>
        <v>0</v>
      </c>
      <c r="R261" s="17">
        <f>T261+V261</f>
        <v>0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7">
        <v>0</v>
      </c>
      <c r="Z261" s="17">
        <v>0</v>
      </c>
      <c r="AA261" s="17">
        <v>0</v>
      </c>
      <c r="AB261" s="17">
        <v>0</v>
      </c>
      <c r="AC261" s="17">
        <v>0</v>
      </c>
      <c r="AD261" s="17">
        <v>0</v>
      </c>
    </row>
    <row r="262" spans="1:30" ht="15" customHeight="1">
      <c r="A262" s="2"/>
      <c r="B262" s="2"/>
      <c r="C262" s="2"/>
      <c r="D262" s="28" t="s">
        <v>129</v>
      </c>
      <c r="E262" s="15">
        <f>SUM(E261)</f>
        <v>0</v>
      </c>
      <c r="F262" s="15">
        <f t="shared" ref="F262:AD262" si="75">SUM(F261)</f>
        <v>0</v>
      </c>
      <c r="G262" s="15">
        <f t="shared" si="75"/>
        <v>0</v>
      </c>
      <c r="H262" s="15">
        <f t="shared" si="75"/>
        <v>0</v>
      </c>
      <c r="I262" s="15">
        <f t="shared" si="75"/>
        <v>0</v>
      </c>
      <c r="J262" s="15">
        <f t="shared" si="75"/>
        <v>0</v>
      </c>
      <c r="K262" s="15">
        <f t="shared" si="75"/>
        <v>0</v>
      </c>
      <c r="L262" s="15">
        <f t="shared" si="75"/>
        <v>0</v>
      </c>
      <c r="M262" s="15">
        <f t="shared" si="75"/>
        <v>0</v>
      </c>
      <c r="N262" s="15">
        <f t="shared" si="75"/>
        <v>0</v>
      </c>
      <c r="O262" s="15">
        <f t="shared" si="75"/>
        <v>0</v>
      </c>
      <c r="P262" s="15">
        <f t="shared" si="75"/>
        <v>0</v>
      </c>
      <c r="Q262" s="15">
        <f t="shared" si="75"/>
        <v>0</v>
      </c>
      <c r="R262" s="15">
        <f t="shared" si="75"/>
        <v>0</v>
      </c>
      <c r="S262" s="15">
        <f t="shared" si="75"/>
        <v>0</v>
      </c>
      <c r="T262" s="15">
        <f t="shared" si="75"/>
        <v>0</v>
      </c>
      <c r="U262" s="15">
        <f t="shared" si="75"/>
        <v>0</v>
      </c>
      <c r="V262" s="15">
        <f t="shared" si="75"/>
        <v>0</v>
      </c>
      <c r="W262" s="15">
        <f t="shared" si="75"/>
        <v>0</v>
      </c>
      <c r="X262" s="15">
        <f t="shared" si="75"/>
        <v>0</v>
      </c>
      <c r="Y262" s="15">
        <f t="shared" si="75"/>
        <v>0</v>
      </c>
      <c r="Z262" s="15">
        <f t="shared" si="75"/>
        <v>0</v>
      </c>
      <c r="AA262" s="15">
        <f t="shared" si="75"/>
        <v>0</v>
      </c>
      <c r="AB262" s="15">
        <f t="shared" si="75"/>
        <v>0</v>
      </c>
      <c r="AC262" s="15">
        <f t="shared" si="75"/>
        <v>0</v>
      </c>
      <c r="AD262" s="15">
        <f t="shared" si="75"/>
        <v>0</v>
      </c>
    </row>
    <row r="263" spans="1:30" ht="15" customHeight="1">
      <c r="A263" s="2"/>
      <c r="B263" s="2"/>
      <c r="C263" s="2"/>
      <c r="D263" s="28" t="s">
        <v>130</v>
      </c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</row>
    <row r="264" spans="1:30" ht="15" customHeight="1">
      <c r="A264" s="2">
        <f>A261+1</f>
        <v>171</v>
      </c>
      <c r="B264" s="2">
        <v>1</v>
      </c>
      <c r="C264" s="2">
        <v>397</v>
      </c>
      <c r="D264" s="28" t="s">
        <v>334</v>
      </c>
      <c r="E264" s="16">
        <f>G264+O264</f>
        <v>3364</v>
      </c>
      <c r="F264" s="17">
        <f>H264+P264</f>
        <v>3364</v>
      </c>
      <c r="G264" s="17">
        <f>I264+K264+M264</f>
        <v>2503</v>
      </c>
      <c r="H264" s="17">
        <f>J264+L264+N264</f>
        <v>2503</v>
      </c>
      <c r="I264" s="17">
        <v>2489</v>
      </c>
      <c r="J264" s="17">
        <v>2489</v>
      </c>
      <c r="K264" s="17">
        <v>14</v>
      </c>
      <c r="L264" s="17">
        <v>14</v>
      </c>
      <c r="M264" s="17">
        <v>0</v>
      </c>
      <c r="N264" s="17">
        <v>0</v>
      </c>
      <c r="O264" s="17">
        <v>861</v>
      </c>
      <c r="P264" s="17">
        <v>861</v>
      </c>
      <c r="Q264" s="17">
        <f>S264+U264</f>
        <v>9444</v>
      </c>
      <c r="R264" s="17">
        <f>T264+V264</f>
        <v>3851</v>
      </c>
      <c r="S264" s="17">
        <v>1061</v>
      </c>
      <c r="T264" s="17">
        <v>1061</v>
      </c>
      <c r="U264" s="17">
        <v>8383</v>
      </c>
      <c r="V264" s="17">
        <v>2790</v>
      </c>
      <c r="W264" s="17">
        <v>0</v>
      </c>
      <c r="X264" s="17">
        <v>0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22495</v>
      </c>
    </row>
    <row r="265" spans="1:30" ht="15" customHeight="1">
      <c r="A265" s="2"/>
      <c r="B265" s="2"/>
      <c r="C265" s="2"/>
      <c r="D265" s="28" t="s">
        <v>131</v>
      </c>
      <c r="E265" s="15">
        <f>SUM(E264)</f>
        <v>3364</v>
      </c>
      <c r="F265" s="15">
        <f t="shared" ref="F265:AD265" si="76">SUM(F264)</f>
        <v>3364</v>
      </c>
      <c r="G265" s="15">
        <f t="shared" si="76"/>
        <v>2503</v>
      </c>
      <c r="H265" s="15">
        <f t="shared" si="76"/>
        <v>2503</v>
      </c>
      <c r="I265" s="15">
        <f t="shared" si="76"/>
        <v>2489</v>
      </c>
      <c r="J265" s="15">
        <f t="shared" si="76"/>
        <v>2489</v>
      </c>
      <c r="K265" s="15">
        <f t="shared" si="76"/>
        <v>14</v>
      </c>
      <c r="L265" s="15">
        <f t="shared" si="76"/>
        <v>14</v>
      </c>
      <c r="M265" s="15">
        <f t="shared" si="76"/>
        <v>0</v>
      </c>
      <c r="N265" s="15">
        <f t="shared" si="76"/>
        <v>0</v>
      </c>
      <c r="O265" s="15">
        <f t="shared" si="76"/>
        <v>861</v>
      </c>
      <c r="P265" s="15">
        <f t="shared" si="76"/>
        <v>861</v>
      </c>
      <c r="Q265" s="15">
        <f t="shared" si="76"/>
        <v>9444</v>
      </c>
      <c r="R265" s="15">
        <f t="shared" si="76"/>
        <v>3851</v>
      </c>
      <c r="S265" s="15">
        <f t="shared" si="76"/>
        <v>1061</v>
      </c>
      <c r="T265" s="15">
        <f t="shared" si="76"/>
        <v>1061</v>
      </c>
      <c r="U265" s="15">
        <f t="shared" si="76"/>
        <v>8383</v>
      </c>
      <c r="V265" s="15">
        <f t="shared" si="76"/>
        <v>2790</v>
      </c>
      <c r="W265" s="15">
        <f t="shared" si="76"/>
        <v>0</v>
      </c>
      <c r="X265" s="15">
        <f t="shared" si="76"/>
        <v>0</v>
      </c>
      <c r="Y265" s="15">
        <f t="shared" si="76"/>
        <v>0</v>
      </c>
      <c r="Z265" s="15">
        <f t="shared" si="76"/>
        <v>0</v>
      </c>
      <c r="AA265" s="15">
        <f t="shared" si="76"/>
        <v>0</v>
      </c>
      <c r="AB265" s="15">
        <f t="shared" si="76"/>
        <v>0</v>
      </c>
      <c r="AC265" s="15">
        <f t="shared" si="76"/>
        <v>0</v>
      </c>
      <c r="AD265" s="15">
        <f t="shared" si="76"/>
        <v>22495</v>
      </c>
    </row>
    <row r="266" spans="1:30" ht="15" customHeight="1">
      <c r="A266" s="2"/>
      <c r="B266" s="2"/>
      <c r="C266" s="2"/>
      <c r="D266" s="28" t="s">
        <v>132</v>
      </c>
      <c r="E266" s="15">
        <f t="shared" ref="E266:AD266" si="77">E208+E211+E214+E217+E221+E224+E228+E231+E234+E237+E240+E243+E246+E249+E253+E256+E259+E262+E265</f>
        <v>103245</v>
      </c>
      <c r="F266" s="15">
        <f t="shared" si="77"/>
        <v>103245</v>
      </c>
      <c r="G266" s="15">
        <f t="shared" si="77"/>
        <v>76558</v>
      </c>
      <c r="H266" s="15">
        <f t="shared" si="77"/>
        <v>76558</v>
      </c>
      <c r="I266" s="15">
        <f t="shared" si="77"/>
        <v>75472</v>
      </c>
      <c r="J266" s="15">
        <f t="shared" si="77"/>
        <v>75472</v>
      </c>
      <c r="K266" s="15">
        <f t="shared" si="77"/>
        <v>244</v>
      </c>
      <c r="L266" s="15">
        <f t="shared" si="77"/>
        <v>244</v>
      </c>
      <c r="M266" s="15">
        <f t="shared" si="77"/>
        <v>842</v>
      </c>
      <c r="N266" s="15">
        <f t="shared" si="77"/>
        <v>842</v>
      </c>
      <c r="O266" s="15">
        <f t="shared" si="77"/>
        <v>26687</v>
      </c>
      <c r="P266" s="15">
        <f t="shared" si="77"/>
        <v>26687</v>
      </c>
      <c r="Q266" s="15">
        <f t="shared" si="77"/>
        <v>237428</v>
      </c>
      <c r="R266" s="15">
        <f t="shared" si="77"/>
        <v>102519</v>
      </c>
      <c r="S266" s="15">
        <f t="shared" si="77"/>
        <v>31772</v>
      </c>
      <c r="T266" s="15">
        <f t="shared" si="77"/>
        <v>31772</v>
      </c>
      <c r="U266" s="15">
        <f t="shared" si="77"/>
        <v>205656</v>
      </c>
      <c r="V266" s="15">
        <f t="shared" si="77"/>
        <v>70747</v>
      </c>
      <c r="W266" s="15">
        <f t="shared" si="77"/>
        <v>600</v>
      </c>
      <c r="X266" s="15">
        <f t="shared" si="77"/>
        <v>0</v>
      </c>
      <c r="Y266" s="15">
        <f t="shared" si="77"/>
        <v>0</v>
      </c>
      <c r="Z266" s="15">
        <f t="shared" si="77"/>
        <v>0</v>
      </c>
      <c r="AA266" s="15">
        <f t="shared" si="77"/>
        <v>501</v>
      </c>
      <c r="AB266" s="15">
        <f t="shared" si="77"/>
        <v>611</v>
      </c>
      <c r="AC266" s="15">
        <f t="shared" si="77"/>
        <v>0</v>
      </c>
      <c r="AD266" s="15">
        <f t="shared" si="77"/>
        <v>842355</v>
      </c>
    </row>
    <row r="267" spans="1:30" ht="15" customHeight="1">
      <c r="A267" s="2"/>
      <c r="B267" s="2"/>
      <c r="C267" s="2"/>
      <c r="D267" s="28" t="s">
        <v>133</v>
      </c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</row>
    <row r="268" spans="1:30" ht="15" customHeight="1">
      <c r="A268" s="2">
        <f>A264+1</f>
        <v>172</v>
      </c>
      <c r="B268" s="2">
        <v>3</v>
      </c>
      <c r="C268" s="2">
        <v>62</v>
      </c>
      <c r="D268" s="28" t="s">
        <v>335</v>
      </c>
      <c r="E268" s="16">
        <f t="shared" ref="E268:F279" si="78">G268+O268</f>
        <v>0</v>
      </c>
      <c r="F268" s="17">
        <f t="shared" si="78"/>
        <v>0</v>
      </c>
      <c r="G268" s="17">
        <f t="shared" ref="G268:H279" si="79">I268+K268+M268</f>
        <v>0</v>
      </c>
      <c r="H268" s="17">
        <f t="shared" si="79"/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f t="shared" ref="Q268:R279" si="80">S268+U268</f>
        <v>0</v>
      </c>
      <c r="R268" s="17">
        <f t="shared" si="80"/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7">
        <v>0</v>
      </c>
      <c r="AB268" s="17">
        <v>0</v>
      </c>
      <c r="AC268" s="17">
        <v>0</v>
      </c>
      <c r="AD268" s="17">
        <v>0</v>
      </c>
    </row>
    <row r="269" spans="1:30" ht="15" customHeight="1">
      <c r="A269" s="2">
        <f>A268+1</f>
        <v>173</v>
      </c>
      <c r="B269" s="2">
        <v>3</v>
      </c>
      <c r="C269" s="2">
        <v>55</v>
      </c>
      <c r="D269" s="28" t="s">
        <v>151</v>
      </c>
      <c r="E269" s="16">
        <f t="shared" si="78"/>
        <v>4165</v>
      </c>
      <c r="F269" s="17">
        <f t="shared" si="78"/>
        <v>4165</v>
      </c>
      <c r="G269" s="17">
        <f t="shared" si="79"/>
        <v>4165</v>
      </c>
      <c r="H269" s="17">
        <f t="shared" si="79"/>
        <v>4165</v>
      </c>
      <c r="I269" s="17">
        <v>0</v>
      </c>
      <c r="J269" s="17">
        <v>0</v>
      </c>
      <c r="K269" s="17">
        <v>0</v>
      </c>
      <c r="L269" s="17">
        <v>0</v>
      </c>
      <c r="M269" s="17">
        <v>4165</v>
      </c>
      <c r="N269" s="17">
        <v>4165</v>
      </c>
      <c r="O269" s="17">
        <v>0</v>
      </c>
      <c r="P269" s="17">
        <v>0</v>
      </c>
      <c r="Q269" s="17">
        <f t="shared" si="80"/>
        <v>46172</v>
      </c>
      <c r="R269" s="17">
        <f t="shared" si="80"/>
        <v>15909</v>
      </c>
      <c r="S269" s="17">
        <v>0</v>
      </c>
      <c r="T269" s="17">
        <v>0</v>
      </c>
      <c r="U269" s="17">
        <v>46172</v>
      </c>
      <c r="V269" s="17">
        <v>15909</v>
      </c>
      <c r="W269" s="17">
        <v>4700</v>
      </c>
      <c r="X269" s="17">
        <v>0</v>
      </c>
      <c r="Y269" s="17">
        <v>0</v>
      </c>
      <c r="Z269" s="17">
        <v>0</v>
      </c>
      <c r="AA269" s="17">
        <v>0</v>
      </c>
      <c r="AB269" s="17">
        <v>0</v>
      </c>
      <c r="AC269" s="17">
        <v>0</v>
      </c>
      <c r="AD269" s="17">
        <v>0</v>
      </c>
    </row>
    <row r="270" spans="1:30" ht="15" customHeight="1">
      <c r="A270" s="2">
        <f t="shared" ref="A270:A278" si="81">A269+1</f>
        <v>174</v>
      </c>
      <c r="B270" s="2">
        <v>3</v>
      </c>
      <c r="C270" s="2">
        <v>66</v>
      </c>
      <c r="D270" s="28" t="s">
        <v>336</v>
      </c>
      <c r="E270" s="16">
        <f t="shared" si="78"/>
        <v>0</v>
      </c>
      <c r="F270" s="17">
        <f t="shared" si="78"/>
        <v>0</v>
      </c>
      <c r="G270" s="17">
        <f t="shared" si="79"/>
        <v>0</v>
      </c>
      <c r="H270" s="17">
        <f t="shared" si="79"/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  <c r="O270" s="17">
        <v>0</v>
      </c>
      <c r="P270" s="17">
        <v>0</v>
      </c>
      <c r="Q270" s="17">
        <f t="shared" si="80"/>
        <v>0</v>
      </c>
      <c r="R270" s="17">
        <f t="shared" si="80"/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17">
        <v>0</v>
      </c>
      <c r="Y270" s="17">
        <v>4000</v>
      </c>
      <c r="Z270" s="17">
        <v>2500</v>
      </c>
      <c r="AA270" s="17">
        <v>0</v>
      </c>
      <c r="AB270" s="17">
        <v>0</v>
      </c>
      <c r="AC270" s="17">
        <v>0</v>
      </c>
      <c r="AD270" s="17">
        <v>0</v>
      </c>
    </row>
    <row r="271" spans="1:30" ht="15" customHeight="1">
      <c r="A271" s="2">
        <f t="shared" si="81"/>
        <v>175</v>
      </c>
      <c r="B271" s="2">
        <v>3</v>
      </c>
      <c r="C271" s="2">
        <v>70</v>
      </c>
      <c r="D271" s="28" t="s">
        <v>337</v>
      </c>
      <c r="E271" s="16">
        <f t="shared" si="78"/>
        <v>0</v>
      </c>
      <c r="F271" s="17">
        <f t="shared" si="78"/>
        <v>0</v>
      </c>
      <c r="G271" s="17">
        <f t="shared" si="79"/>
        <v>0</v>
      </c>
      <c r="H271" s="17">
        <f t="shared" si="79"/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f t="shared" si="80"/>
        <v>0</v>
      </c>
      <c r="R271" s="17">
        <f t="shared" si="80"/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17">
        <v>0</v>
      </c>
      <c r="Y271" s="17">
        <v>0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</row>
    <row r="272" spans="1:30" ht="15" customHeight="1">
      <c r="A272" s="2">
        <f t="shared" si="81"/>
        <v>176</v>
      </c>
      <c r="B272" s="2">
        <v>2</v>
      </c>
      <c r="C272" s="2">
        <v>63</v>
      </c>
      <c r="D272" s="28" t="s">
        <v>338</v>
      </c>
      <c r="E272" s="16">
        <f t="shared" si="78"/>
        <v>678</v>
      </c>
      <c r="F272" s="17">
        <f t="shared" si="78"/>
        <v>678</v>
      </c>
      <c r="G272" s="17">
        <f t="shared" si="79"/>
        <v>678</v>
      </c>
      <c r="H272" s="17">
        <f t="shared" si="79"/>
        <v>678</v>
      </c>
      <c r="I272" s="17">
        <v>0</v>
      </c>
      <c r="J272" s="17">
        <v>0</v>
      </c>
      <c r="K272" s="17">
        <v>678</v>
      </c>
      <c r="L272" s="17">
        <v>678</v>
      </c>
      <c r="M272" s="17">
        <v>0</v>
      </c>
      <c r="N272" s="17">
        <v>0</v>
      </c>
      <c r="O272" s="17">
        <v>0</v>
      </c>
      <c r="P272" s="17">
        <v>0</v>
      </c>
      <c r="Q272" s="17">
        <f t="shared" si="80"/>
        <v>0</v>
      </c>
      <c r="R272" s="17">
        <f t="shared" si="80"/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63196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</row>
    <row r="273" spans="1:30" ht="15" customHeight="1">
      <c r="A273" s="2">
        <f t="shared" si="81"/>
        <v>177</v>
      </c>
      <c r="B273" s="2">
        <v>2</v>
      </c>
      <c r="C273" s="2">
        <v>65</v>
      </c>
      <c r="D273" s="28" t="s">
        <v>339</v>
      </c>
      <c r="E273" s="16">
        <f t="shared" si="78"/>
        <v>0</v>
      </c>
      <c r="F273" s="17">
        <f t="shared" si="78"/>
        <v>0</v>
      </c>
      <c r="G273" s="17">
        <f t="shared" si="79"/>
        <v>0</v>
      </c>
      <c r="H273" s="17">
        <f t="shared" si="79"/>
        <v>0</v>
      </c>
      <c r="I273" s="17">
        <v>0</v>
      </c>
      <c r="J273" s="17">
        <v>0</v>
      </c>
      <c r="K273" s="17">
        <v>0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f t="shared" si="80"/>
        <v>0</v>
      </c>
      <c r="R273" s="17">
        <f t="shared" si="80"/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</row>
    <row r="274" spans="1:30" ht="15" customHeight="1">
      <c r="A274" s="2">
        <f t="shared" si="81"/>
        <v>178</v>
      </c>
      <c r="B274" s="2">
        <v>2</v>
      </c>
      <c r="C274" s="2">
        <v>468</v>
      </c>
      <c r="D274" s="28" t="s">
        <v>340</v>
      </c>
      <c r="E274" s="16">
        <f t="shared" si="78"/>
        <v>0</v>
      </c>
      <c r="F274" s="17">
        <f t="shared" si="78"/>
        <v>0</v>
      </c>
      <c r="G274" s="17">
        <f t="shared" si="79"/>
        <v>0</v>
      </c>
      <c r="H274" s="17">
        <f t="shared" si="79"/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f t="shared" si="80"/>
        <v>0</v>
      </c>
      <c r="R274" s="17">
        <f t="shared" si="80"/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</row>
    <row r="275" spans="1:30" ht="15" customHeight="1">
      <c r="A275" s="2">
        <f t="shared" si="81"/>
        <v>179</v>
      </c>
      <c r="B275" s="2">
        <v>3</v>
      </c>
      <c r="C275" s="2">
        <v>58</v>
      </c>
      <c r="D275" s="28" t="s">
        <v>341</v>
      </c>
      <c r="E275" s="16">
        <f t="shared" si="78"/>
        <v>0</v>
      </c>
      <c r="F275" s="17">
        <f t="shared" si="78"/>
        <v>0</v>
      </c>
      <c r="G275" s="17">
        <f t="shared" si="79"/>
        <v>0</v>
      </c>
      <c r="H275" s="17">
        <f t="shared" si="79"/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f t="shared" si="80"/>
        <v>0</v>
      </c>
      <c r="R275" s="17">
        <f t="shared" si="80"/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3870</v>
      </c>
      <c r="AB275" s="17">
        <v>4819</v>
      </c>
      <c r="AC275" s="17">
        <v>28000</v>
      </c>
      <c r="AD275" s="17">
        <v>0</v>
      </c>
    </row>
    <row r="276" spans="1:30" ht="15" customHeight="1">
      <c r="A276" s="2">
        <f t="shared" si="81"/>
        <v>180</v>
      </c>
      <c r="B276" s="2">
        <v>2</v>
      </c>
      <c r="C276" s="2">
        <v>76</v>
      </c>
      <c r="D276" s="28" t="s">
        <v>342</v>
      </c>
      <c r="E276" s="16">
        <f t="shared" si="78"/>
        <v>0</v>
      </c>
      <c r="F276" s="17">
        <f t="shared" si="78"/>
        <v>0</v>
      </c>
      <c r="G276" s="17">
        <f t="shared" si="79"/>
        <v>0</v>
      </c>
      <c r="H276" s="17">
        <f t="shared" si="79"/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f t="shared" si="80"/>
        <v>0</v>
      </c>
      <c r="R276" s="17">
        <f t="shared" si="80"/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4205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</row>
    <row r="277" spans="1:30" ht="15" customHeight="1">
      <c r="A277" s="2">
        <f t="shared" si="81"/>
        <v>181</v>
      </c>
      <c r="B277" s="2">
        <v>3</v>
      </c>
      <c r="C277" s="2">
        <v>639</v>
      </c>
      <c r="D277" s="28" t="s">
        <v>343</v>
      </c>
      <c r="E277" s="16">
        <f t="shared" si="78"/>
        <v>0</v>
      </c>
      <c r="F277" s="17">
        <f t="shared" si="78"/>
        <v>0</v>
      </c>
      <c r="G277" s="17">
        <f t="shared" si="79"/>
        <v>0</v>
      </c>
      <c r="H277" s="17">
        <f t="shared" si="79"/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f t="shared" si="80"/>
        <v>0</v>
      </c>
      <c r="R277" s="17">
        <f t="shared" si="80"/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</row>
    <row r="278" spans="1:30" ht="15" customHeight="1">
      <c r="A278" s="2">
        <f t="shared" si="81"/>
        <v>182</v>
      </c>
      <c r="B278" s="2">
        <v>0</v>
      </c>
      <c r="C278" s="2">
        <v>436</v>
      </c>
      <c r="D278" s="28" t="s">
        <v>205</v>
      </c>
      <c r="E278" s="16">
        <f t="shared" si="78"/>
        <v>0</v>
      </c>
      <c r="F278" s="17">
        <f t="shared" si="78"/>
        <v>0</v>
      </c>
      <c r="G278" s="17">
        <f t="shared" si="79"/>
        <v>0</v>
      </c>
      <c r="H278" s="17">
        <f t="shared" si="79"/>
        <v>0</v>
      </c>
      <c r="I278" s="17"/>
      <c r="J278" s="17"/>
      <c r="K278" s="17"/>
      <c r="L278" s="17"/>
      <c r="M278" s="17"/>
      <c r="N278" s="17"/>
      <c r="O278" s="17"/>
      <c r="P278" s="17"/>
      <c r="Q278" s="17">
        <f t="shared" si="80"/>
        <v>0</v>
      </c>
      <c r="R278" s="17">
        <f t="shared" si="80"/>
        <v>0</v>
      </c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</row>
    <row r="279" spans="1:30" ht="23.25" customHeight="1">
      <c r="A279" s="2">
        <f>A278+1</f>
        <v>183</v>
      </c>
      <c r="B279" s="2"/>
      <c r="C279" s="2">
        <v>776</v>
      </c>
      <c r="D279" s="28" t="s">
        <v>344</v>
      </c>
      <c r="E279" s="16">
        <f t="shared" si="78"/>
        <v>0</v>
      </c>
      <c r="F279" s="17">
        <f t="shared" si="78"/>
        <v>0</v>
      </c>
      <c r="G279" s="17">
        <f t="shared" si="79"/>
        <v>0</v>
      </c>
      <c r="H279" s="17">
        <f t="shared" si="79"/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f t="shared" si="80"/>
        <v>0</v>
      </c>
      <c r="R279" s="17">
        <f t="shared" si="80"/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</row>
    <row r="280" spans="1:30" ht="15" customHeight="1">
      <c r="A280" s="2"/>
      <c r="B280" s="2"/>
      <c r="C280" s="2"/>
      <c r="D280" s="28" t="s">
        <v>134</v>
      </c>
      <c r="E280" s="15">
        <f>SUM(E268:E279)</f>
        <v>4843</v>
      </c>
      <c r="F280" s="15">
        <f t="shared" ref="F280:AD280" si="82">SUM(F268:F279)</f>
        <v>4843</v>
      </c>
      <c r="G280" s="15">
        <f t="shared" si="82"/>
        <v>4843</v>
      </c>
      <c r="H280" s="15">
        <f t="shared" si="82"/>
        <v>4843</v>
      </c>
      <c r="I280" s="15">
        <f t="shared" si="82"/>
        <v>0</v>
      </c>
      <c r="J280" s="15">
        <f t="shared" si="82"/>
        <v>0</v>
      </c>
      <c r="K280" s="15">
        <f t="shared" si="82"/>
        <v>678</v>
      </c>
      <c r="L280" s="15">
        <f t="shared" si="82"/>
        <v>678</v>
      </c>
      <c r="M280" s="15">
        <f t="shared" si="82"/>
        <v>4165</v>
      </c>
      <c r="N280" s="15">
        <f t="shared" si="82"/>
        <v>4165</v>
      </c>
      <c r="O280" s="15">
        <f t="shared" si="82"/>
        <v>0</v>
      </c>
      <c r="P280" s="15">
        <f t="shared" si="82"/>
        <v>0</v>
      </c>
      <c r="Q280" s="15">
        <f t="shared" si="82"/>
        <v>46172</v>
      </c>
      <c r="R280" s="15">
        <f t="shared" si="82"/>
        <v>15909</v>
      </c>
      <c r="S280" s="15">
        <f t="shared" si="82"/>
        <v>0</v>
      </c>
      <c r="T280" s="15">
        <f t="shared" si="82"/>
        <v>0</v>
      </c>
      <c r="U280" s="15">
        <f t="shared" si="82"/>
        <v>46172</v>
      </c>
      <c r="V280" s="15">
        <f t="shared" si="82"/>
        <v>15909</v>
      </c>
      <c r="W280" s="15">
        <f t="shared" si="82"/>
        <v>8905</v>
      </c>
      <c r="X280" s="15">
        <f t="shared" si="82"/>
        <v>63196</v>
      </c>
      <c r="Y280" s="15">
        <f t="shared" si="82"/>
        <v>4000</v>
      </c>
      <c r="Z280" s="15">
        <f t="shared" si="82"/>
        <v>2500</v>
      </c>
      <c r="AA280" s="15">
        <f t="shared" si="82"/>
        <v>3870</v>
      </c>
      <c r="AB280" s="15">
        <f t="shared" si="82"/>
        <v>4819</v>
      </c>
      <c r="AC280" s="15">
        <f t="shared" si="82"/>
        <v>28000</v>
      </c>
      <c r="AD280" s="15">
        <f t="shared" si="82"/>
        <v>0</v>
      </c>
    </row>
    <row r="281" spans="1:30" ht="15" customHeight="1">
      <c r="A281" s="2"/>
      <c r="B281" s="2"/>
      <c r="C281" s="2"/>
      <c r="D281" s="28" t="s">
        <v>135</v>
      </c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</row>
    <row r="282" spans="1:30" ht="15" customHeight="1">
      <c r="A282" s="2">
        <f>A279+1</f>
        <v>184</v>
      </c>
      <c r="B282" s="2">
        <v>2</v>
      </c>
      <c r="C282" s="2">
        <v>89</v>
      </c>
      <c r="D282" s="28" t="s">
        <v>185</v>
      </c>
      <c r="E282" s="16">
        <f t="shared" ref="E282:F285" si="83">G282+O282</f>
        <v>0</v>
      </c>
      <c r="F282" s="17">
        <f t="shared" si="83"/>
        <v>0</v>
      </c>
      <c r="G282" s="17">
        <f t="shared" ref="G282:H285" si="84">I282+K282+M282</f>
        <v>0</v>
      </c>
      <c r="H282" s="17">
        <f t="shared" si="84"/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f t="shared" ref="Q282:R285" si="85">S282+U282</f>
        <v>0</v>
      </c>
      <c r="R282" s="17">
        <f t="shared" si="85"/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7">
        <v>0</v>
      </c>
    </row>
    <row r="283" spans="1:30" ht="15" customHeight="1">
      <c r="A283" s="2">
        <f>A282+1</f>
        <v>185</v>
      </c>
      <c r="B283" s="2">
        <v>2</v>
      </c>
      <c r="C283" s="2">
        <v>172</v>
      </c>
      <c r="D283" s="28" t="s">
        <v>186</v>
      </c>
      <c r="E283" s="16">
        <f t="shared" si="83"/>
        <v>0</v>
      </c>
      <c r="F283" s="17">
        <f t="shared" si="83"/>
        <v>0</v>
      </c>
      <c r="G283" s="17">
        <f t="shared" si="84"/>
        <v>0</v>
      </c>
      <c r="H283" s="17">
        <f t="shared" si="84"/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f t="shared" si="85"/>
        <v>0</v>
      </c>
      <c r="R283" s="17">
        <f t="shared" si="85"/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</row>
    <row r="284" spans="1:30" ht="15" customHeight="1">
      <c r="A284" s="2">
        <f>A283+1</f>
        <v>186</v>
      </c>
      <c r="B284" s="2">
        <v>3</v>
      </c>
      <c r="C284" s="2">
        <v>171</v>
      </c>
      <c r="D284" s="28" t="s">
        <v>187</v>
      </c>
      <c r="E284" s="16">
        <f t="shared" si="83"/>
        <v>0</v>
      </c>
      <c r="F284" s="17">
        <f t="shared" si="83"/>
        <v>0</v>
      </c>
      <c r="G284" s="17">
        <f t="shared" si="84"/>
        <v>0</v>
      </c>
      <c r="H284" s="17">
        <f t="shared" si="84"/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f t="shared" si="85"/>
        <v>0</v>
      </c>
      <c r="R284" s="17">
        <f t="shared" si="85"/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7">
        <v>0</v>
      </c>
      <c r="Y284" s="17">
        <v>1100</v>
      </c>
      <c r="Z284" s="17">
        <v>1485</v>
      </c>
      <c r="AA284" s="17">
        <v>0</v>
      </c>
      <c r="AB284" s="17">
        <v>0</v>
      </c>
      <c r="AC284" s="17">
        <v>0</v>
      </c>
      <c r="AD284" s="17">
        <v>0</v>
      </c>
    </row>
    <row r="285" spans="1:30" ht="15" customHeight="1">
      <c r="A285" s="2">
        <f>A284+1</f>
        <v>187</v>
      </c>
      <c r="B285" s="2">
        <v>2</v>
      </c>
      <c r="C285" s="2">
        <v>155</v>
      </c>
      <c r="D285" s="28" t="s">
        <v>188</v>
      </c>
      <c r="E285" s="16">
        <f t="shared" si="83"/>
        <v>0</v>
      </c>
      <c r="F285" s="17">
        <f t="shared" si="83"/>
        <v>0</v>
      </c>
      <c r="G285" s="17">
        <f t="shared" si="84"/>
        <v>0</v>
      </c>
      <c r="H285" s="17">
        <f t="shared" si="84"/>
        <v>0</v>
      </c>
      <c r="I285" s="17">
        <v>0</v>
      </c>
      <c r="J285" s="17">
        <v>0</v>
      </c>
      <c r="K285" s="17">
        <v>0</v>
      </c>
      <c r="L285" s="17">
        <v>0</v>
      </c>
      <c r="M285" s="17">
        <v>0</v>
      </c>
      <c r="N285" s="17">
        <v>0</v>
      </c>
      <c r="O285" s="17">
        <v>0</v>
      </c>
      <c r="P285" s="17">
        <v>0</v>
      </c>
      <c r="Q285" s="17">
        <f t="shared" si="85"/>
        <v>0</v>
      </c>
      <c r="R285" s="17">
        <f t="shared" si="85"/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</row>
    <row r="286" spans="1:30" ht="15" customHeight="1">
      <c r="A286" s="2"/>
      <c r="B286" s="2"/>
      <c r="C286" s="2"/>
      <c r="D286" s="28" t="s">
        <v>136</v>
      </c>
      <c r="E286" s="15">
        <f>SUM(E282:E285)</f>
        <v>0</v>
      </c>
      <c r="F286" s="15">
        <f t="shared" ref="F286:AD286" si="86">SUM(F282:F285)</f>
        <v>0</v>
      </c>
      <c r="G286" s="15">
        <f t="shared" si="86"/>
        <v>0</v>
      </c>
      <c r="H286" s="15">
        <f t="shared" si="86"/>
        <v>0</v>
      </c>
      <c r="I286" s="15">
        <f t="shared" si="86"/>
        <v>0</v>
      </c>
      <c r="J286" s="15">
        <f t="shared" si="86"/>
        <v>0</v>
      </c>
      <c r="K286" s="15">
        <f t="shared" si="86"/>
        <v>0</v>
      </c>
      <c r="L286" s="15">
        <f t="shared" si="86"/>
        <v>0</v>
      </c>
      <c r="M286" s="15">
        <f t="shared" si="86"/>
        <v>0</v>
      </c>
      <c r="N286" s="15">
        <f t="shared" si="86"/>
        <v>0</v>
      </c>
      <c r="O286" s="15">
        <f t="shared" si="86"/>
        <v>0</v>
      </c>
      <c r="P286" s="15">
        <f t="shared" si="86"/>
        <v>0</v>
      </c>
      <c r="Q286" s="15">
        <f t="shared" si="86"/>
        <v>0</v>
      </c>
      <c r="R286" s="15">
        <f t="shared" si="86"/>
        <v>0</v>
      </c>
      <c r="S286" s="15">
        <f t="shared" si="86"/>
        <v>0</v>
      </c>
      <c r="T286" s="15">
        <f t="shared" si="86"/>
        <v>0</v>
      </c>
      <c r="U286" s="15">
        <f t="shared" si="86"/>
        <v>0</v>
      </c>
      <c r="V286" s="15">
        <f t="shared" si="86"/>
        <v>0</v>
      </c>
      <c r="W286" s="15">
        <f t="shared" si="86"/>
        <v>0</v>
      </c>
      <c r="X286" s="15">
        <f t="shared" si="86"/>
        <v>0</v>
      </c>
      <c r="Y286" s="15">
        <f t="shared" si="86"/>
        <v>1100</v>
      </c>
      <c r="Z286" s="15">
        <f t="shared" si="86"/>
        <v>1485</v>
      </c>
      <c r="AA286" s="15">
        <f t="shared" si="86"/>
        <v>0</v>
      </c>
      <c r="AB286" s="15">
        <f t="shared" si="86"/>
        <v>0</v>
      </c>
      <c r="AC286" s="15">
        <f t="shared" si="86"/>
        <v>0</v>
      </c>
      <c r="AD286" s="15">
        <f t="shared" si="86"/>
        <v>0</v>
      </c>
    </row>
    <row r="287" spans="1:30" ht="15" customHeight="1">
      <c r="A287" s="2"/>
      <c r="B287" s="2"/>
      <c r="C287" s="2"/>
      <c r="D287" s="28" t="s">
        <v>152</v>
      </c>
      <c r="E287" s="16">
        <f>E204+E266+E280+E286</f>
        <v>745632</v>
      </c>
      <c r="F287" s="16">
        <f t="shared" ref="F287:AD287" si="87">F204+F266+F280+F286</f>
        <v>745632</v>
      </c>
      <c r="G287" s="16">
        <f t="shared" si="87"/>
        <v>568136</v>
      </c>
      <c r="H287" s="16">
        <f t="shared" si="87"/>
        <v>568136</v>
      </c>
      <c r="I287" s="16">
        <f t="shared" si="87"/>
        <v>550754</v>
      </c>
      <c r="J287" s="16">
        <f t="shared" si="87"/>
        <v>550754</v>
      </c>
      <c r="K287" s="16">
        <f t="shared" si="87"/>
        <v>2194</v>
      </c>
      <c r="L287" s="16">
        <f t="shared" si="87"/>
        <v>2194</v>
      </c>
      <c r="M287" s="16">
        <f t="shared" si="87"/>
        <v>15188</v>
      </c>
      <c r="N287" s="16">
        <f t="shared" si="87"/>
        <v>15188</v>
      </c>
      <c r="O287" s="16">
        <f t="shared" si="87"/>
        <v>177496</v>
      </c>
      <c r="P287" s="16">
        <f t="shared" si="87"/>
        <v>177496</v>
      </c>
      <c r="Q287" s="16">
        <f t="shared" si="87"/>
        <v>2236293</v>
      </c>
      <c r="R287" s="16">
        <f t="shared" si="87"/>
        <v>915726</v>
      </c>
      <c r="S287" s="16">
        <f t="shared" si="87"/>
        <v>221662</v>
      </c>
      <c r="T287" s="16">
        <f t="shared" si="87"/>
        <v>221662</v>
      </c>
      <c r="U287" s="16">
        <f t="shared" si="87"/>
        <v>2014631</v>
      </c>
      <c r="V287" s="16">
        <f t="shared" si="87"/>
        <v>694064</v>
      </c>
      <c r="W287" s="16">
        <f t="shared" si="87"/>
        <v>103460</v>
      </c>
      <c r="X287" s="16">
        <f t="shared" si="87"/>
        <v>203603</v>
      </c>
      <c r="Y287" s="16">
        <f t="shared" si="87"/>
        <v>6100</v>
      </c>
      <c r="Z287" s="16">
        <f t="shared" si="87"/>
        <v>3985</v>
      </c>
      <c r="AA287" s="16">
        <f t="shared" si="87"/>
        <v>30133</v>
      </c>
      <c r="AB287" s="16">
        <f t="shared" si="87"/>
        <v>33477</v>
      </c>
      <c r="AC287" s="16">
        <f t="shared" si="87"/>
        <v>28000</v>
      </c>
      <c r="AD287" s="16">
        <f t="shared" si="87"/>
        <v>4873511</v>
      </c>
    </row>
    <row r="288" spans="1:30" ht="15" customHeight="1">
      <c r="A288" s="2"/>
      <c r="B288" s="2"/>
      <c r="C288" s="2"/>
      <c r="D288" s="28" t="s">
        <v>153</v>
      </c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</row>
    <row r="289" spans="1:30" ht="15" customHeight="1">
      <c r="A289" s="2">
        <f>A285+1</f>
        <v>188</v>
      </c>
      <c r="B289" s="2">
        <v>3</v>
      </c>
      <c r="C289" s="2">
        <v>732</v>
      </c>
      <c r="D289" s="28" t="s">
        <v>206</v>
      </c>
      <c r="E289" s="16">
        <f t="shared" ref="E289:F292" si="88">G289+O289</f>
        <v>0</v>
      </c>
      <c r="F289" s="17">
        <f t="shared" si="88"/>
        <v>0</v>
      </c>
      <c r="G289" s="17">
        <f t="shared" ref="G289:H292" si="89">I289+K289+M289</f>
        <v>0</v>
      </c>
      <c r="H289" s="17">
        <f t="shared" si="89"/>
        <v>0</v>
      </c>
      <c r="I289" s="17"/>
      <c r="J289" s="17"/>
      <c r="K289" s="17"/>
      <c r="L289" s="17"/>
      <c r="M289" s="17"/>
      <c r="N289" s="17"/>
      <c r="O289" s="17"/>
      <c r="P289" s="17"/>
      <c r="Q289" s="17">
        <f t="shared" ref="Q289:R292" si="90">S289+U289</f>
        <v>0</v>
      </c>
      <c r="R289" s="17">
        <f t="shared" si="90"/>
        <v>0</v>
      </c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</row>
    <row r="290" spans="1:30" ht="15" customHeight="1">
      <c r="A290" s="2">
        <f>A289+1</f>
        <v>189</v>
      </c>
      <c r="B290" s="2">
        <v>0</v>
      </c>
      <c r="C290" s="2">
        <v>763</v>
      </c>
      <c r="D290" s="28" t="s">
        <v>207</v>
      </c>
      <c r="E290" s="16">
        <f t="shared" si="88"/>
        <v>0</v>
      </c>
      <c r="F290" s="17">
        <f t="shared" si="88"/>
        <v>0</v>
      </c>
      <c r="G290" s="17">
        <f t="shared" si="89"/>
        <v>0</v>
      </c>
      <c r="H290" s="17">
        <f t="shared" si="89"/>
        <v>0</v>
      </c>
      <c r="I290" s="17"/>
      <c r="J290" s="17"/>
      <c r="K290" s="17"/>
      <c r="L290" s="17"/>
      <c r="M290" s="17"/>
      <c r="N290" s="17"/>
      <c r="O290" s="17"/>
      <c r="P290" s="17"/>
      <c r="Q290" s="17">
        <f t="shared" si="90"/>
        <v>0</v>
      </c>
      <c r="R290" s="17">
        <f t="shared" si="90"/>
        <v>0</v>
      </c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</row>
    <row r="291" spans="1:30" ht="15" customHeight="1">
      <c r="A291" s="2">
        <f>A290+1</f>
        <v>190</v>
      </c>
      <c r="B291" s="2"/>
      <c r="C291" s="2">
        <v>774</v>
      </c>
      <c r="D291" s="28" t="s">
        <v>208</v>
      </c>
      <c r="E291" s="16">
        <f t="shared" si="88"/>
        <v>0</v>
      </c>
      <c r="F291" s="17">
        <f t="shared" si="88"/>
        <v>0</v>
      </c>
      <c r="G291" s="17">
        <f t="shared" si="89"/>
        <v>0</v>
      </c>
      <c r="H291" s="17">
        <f t="shared" si="89"/>
        <v>0</v>
      </c>
      <c r="I291" s="17"/>
      <c r="J291" s="17"/>
      <c r="K291" s="17"/>
      <c r="L291" s="17"/>
      <c r="M291" s="17"/>
      <c r="N291" s="17"/>
      <c r="O291" s="17"/>
      <c r="P291" s="17"/>
      <c r="Q291" s="17">
        <f t="shared" si="90"/>
        <v>0</v>
      </c>
      <c r="R291" s="17">
        <f t="shared" si="90"/>
        <v>0</v>
      </c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</row>
    <row r="292" spans="1:30" ht="24.75" customHeight="1">
      <c r="A292" s="2">
        <f>A291+1</f>
        <v>191</v>
      </c>
      <c r="B292" s="2"/>
      <c r="C292" s="2">
        <v>743</v>
      </c>
      <c r="D292" s="28" t="s">
        <v>209</v>
      </c>
      <c r="E292" s="16">
        <f t="shared" si="88"/>
        <v>0</v>
      </c>
      <c r="F292" s="17">
        <f t="shared" si="88"/>
        <v>0</v>
      </c>
      <c r="G292" s="17">
        <f t="shared" si="89"/>
        <v>0</v>
      </c>
      <c r="H292" s="17">
        <f t="shared" si="89"/>
        <v>0</v>
      </c>
      <c r="I292" s="17"/>
      <c r="J292" s="17"/>
      <c r="K292" s="17"/>
      <c r="L292" s="17"/>
      <c r="M292" s="17"/>
      <c r="N292" s="17"/>
      <c r="O292" s="17"/>
      <c r="P292" s="17"/>
      <c r="Q292" s="17">
        <f t="shared" si="90"/>
        <v>0</v>
      </c>
      <c r="R292" s="17">
        <f t="shared" si="90"/>
        <v>0</v>
      </c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</row>
    <row r="293" spans="1:30" ht="15" customHeight="1">
      <c r="A293" s="2"/>
      <c r="B293" s="2"/>
      <c r="C293" s="2"/>
      <c r="D293" s="28" t="s">
        <v>154</v>
      </c>
      <c r="E293" s="15">
        <f>SUM(E289:E292)</f>
        <v>0</v>
      </c>
      <c r="F293" s="15">
        <f t="shared" ref="F293:AD293" si="91">SUM(F289:F292)</f>
        <v>0</v>
      </c>
      <c r="G293" s="15">
        <f t="shared" si="91"/>
        <v>0</v>
      </c>
      <c r="H293" s="15">
        <f t="shared" si="91"/>
        <v>0</v>
      </c>
      <c r="I293" s="15">
        <f t="shared" si="91"/>
        <v>0</v>
      </c>
      <c r="J293" s="15">
        <f t="shared" si="91"/>
        <v>0</v>
      </c>
      <c r="K293" s="15">
        <f t="shared" si="91"/>
        <v>0</v>
      </c>
      <c r="L293" s="15">
        <f t="shared" si="91"/>
        <v>0</v>
      </c>
      <c r="M293" s="15">
        <f t="shared" si="91"/>
        <v>0</v>
      </c>
      <c r="N293" s="15">
        <f t="shared" si="91"/>
        <v>0</v>
      </c>
      <c r="O293" s="15">
        <f t="shared" si="91"/>
        <v>0</v>
      </c>
      <c r="P293" s="15">
        <f t="shared" si="91"/>
        <v>0</v>
      </c>
      <c r="Q293" s="15">
        <f t="shared" si="91"/>
        <v>0</v>
      </c>
      <c r="R293" s="15">
        <f t="shared" si="91"/>
        <v>0</v>
      </c>
      <c r="S293" s="15">
        <f t="shared" si="91"/>
        <v>0</v>
      </c>
      <c r="T293" s="15">
        <f t="shared" si="91"/>
        <v>0</v>
      </c>
      <c r="U293" s="15">
        <f t="shared" si="91"/>
        <v>0</v>
      </c>
      <c r="V293" s="15">
        <f t="shared" si="91"/>
        <v>0</v>
      </c>
      <c r="W293" s="15">
        <f t="shared" si="91"/>
        <v>0</v>
      </c>
      <c r="X293" s="15">
        <f t="shared" si="91"/>
        <v>0</v>
      </c>
      <c r="Y293" s="15">
        <f t="shared" si="91"/>
        <v>0</v>
      </c>
      <c r="Z293" s="15">
        <f t="shared" si="91"/>
        <v>0</v>
      </c>
      <c r="AA293" s="15">
        <f t="shared" si="91"/>
        <v>0</v>
      </c>
      <c r="AB293" s="15">
        <f t="shared" si="91"/>
        <v>0</v>
      </c>
      <c r="AC293" s="15">
        <f t="shared" si="91"/>
        <v>0</v>
      </c>
      <c r="AD293" s="15">
        <f t="shared" si="91"/>
        <v>0</v>
      </c>
    </row>
    <row r="294" spans="1:30" ht="15" customHeight="1">
      <c r="A294" s="2"/>
      <c r="B294" s="2"/>
      <c r="C294" s="2"/>
      <c r="D294" s="28" t="s">
        <v>137</v>
      </c>
      <c r="E294" s="17">
        <f>E287+E293</f>
        <v>745632</v>
      </c>
      <c r="F294" s="17">
        <f t="shared" ref="F294:AD294" si="92">F287+F293</f>
        <v>745632</v>
      </c>
      <c r="G294" s="17">
        <f t="shared" si="92"/>
        <v>568136</v>
      </c>
      <c r="H294" s="17">
        <f t="shared" si="92"/>
        <v>568136</v>
      </c>
      <c r="I294" s="17">
        <f t="shared" si="92"/>
        <v>550754</v>
      </c>
      <c r="J294" s="17">
        <f t="shared" si="92"/>
        <v>550754</v>
      </c>
      <c r="K294" s="17">
        <f t="shared" si="92"/>
        <v>2194</v>
      </c>
      <c r="L294" s="17">
        <f t="shared" si="92"/>
        <v>2194</v>
      </c>
      <c r="M294" s="17">
        <f t="shared" si="92"/>
        <v>15188</v>
      </c>
      <c r="N294" s="17">
        <f t="shared" si="92"/>
        <v>15188</v>
      </c>
      <c r="O294" s="17">
        <f t="shared" si="92"/>
        <v>177496</v>
      </c>
      <c r="P294" s="17">
        <f t="shared" si="92"/>
        <v>177496</v>
      </c>
      <c r="Q294" s="17">
        <f t="shared" si="92"/>
        <v>2236293</v>
      </c>
      <c r="R294" s="17">
        <f t="shared" si="92"/>
        <v>915726</v>
      </c>
      <c r="S294" s="17">
        <f t="shared" si="92"/>
        <v>221662</v>
      </c>
      <c r="T294" s="17">
        <f t="shared" si="92"/>
        <v>221662</v>
      </c>
      <c r="U294" s="17">
        <f t="shared" si="92"/>
        <v>2014631</v>
      </c>
      <c r="V294" s="17">
        <f t="shared" si="92"/>
        <v>694064</v>
      </c>
      <c r="W294" s="17">
        <f t="shared" si="92"/>
        <v>103460</v>
      </c>
      <c r="X294" s="17">
        <f t="shared" si="92"/>
        <v>203603</v>
      </c>
      <c r="Y294" s="17">
        <f t="shared" si="92"/>
        <v>6100</v>
      </c>
      <c r="Z294" s="17">
        <f t="shared" si="92"/>
        <v>3985</v>
      </c>
      <c r="AA294" s="17">
        <f t="shared" si="92"/>
        <v>30133</v>
      </c>
      <c r="AB294" s="17">
        <f t="shared" si="92"/>
        <v>33477</v>
      </c>
      <c r="AC294" s="17">
        <f t="shared" si="92"/>
        <v>28000</v>
      </c>
      <c r="AD294" s="17">
        <f t="shared" si="92"/>
        <v>4873511</v>
      </c>
    </row>
    <row r="296" spans="1:30"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</row>
  </sheetData>
  <mergeCells count="24">
    <mergeCell ref="AB4:AB6"/>
    <mergeCell ref="AC4:AC6"/>
    <mergeCell ref="AD4:AD6"/>
    <mergeCell ref="I4:N4"/>
    <mergeCell ref="O4:P5"/>
    <mergeCell ref="Q4:R5"/>
    <mergeCell ref="S4:V4"/>
    <mergeCell ref="W4:W6"/>
    <mergeCell ref="X4:X6"/>
    <mergeCell ref="I5:J5"/>
    <mergeCell ref="K5:L5"/>
    <mergeCell ref="M5:N5"/>
    <mergeCell ref="S5:T5"/>
    <mergeCell ref="U5:V5"/>
    <mergeCell ref="Y4:Y6"/>
    <mergeCell ref="Z4:Z6"/>
    <mergeCell ref="AA4:AA6"/>
    <mergeCell ref="A1:T1"/>
    <mergeCell ref="A4:A6"/>
    <mergeCell ref="B4:B6"/>
    <mergeCell ref="C4:C6"/>
    <mergeCell ref="D4:D6"/>
    <mergeCell ref="E4:F5"/>
    <mergeCell ref="G4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2020-01-23T12:18:29Z</dcterms:modified>
</cp:coreProperties>
</file>