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СВОД" sheetId="1" r:id="rId1"/>
    <sheet name="Дисп" sheetId="3" r:id="rId2"/>
    <sheet name="Диализ" sheetId="4" r:id="rId3"/>
  </sheets>
  <definedNames>
    <definedName name="_xlnm._FilterDatabase" localSheetId="1" hidden="1">Дисп!$A$4:$AC$294</definedName>
    <definedName name="_xlnm.Print_Titles" localSheetId="1">Дисп!$4:$6</definedName>
    <definedName name="_xlnm.Print_Titles" localSheetId="0">СВОД!$4:$8</definedName>
  </definedNames>
  <calcPr calcId="125725"/>
</workbook>
</file>

<file path=xl/calcChain.xml><?xml version="1.0" encoding="utf-8"?>
<calcChain xmlns="http://schemas.openxmlformats.org/spreadsheetml/2006/main">
  <c r="G297" i="1"/>
  <c r="G295"/>
  <c r="G288"/>
  <c r="G281"/>
  <c r="AC293" i="3" l="1"/>
  <c r="AB293"/>
  <c r="AA293"/>
  <c r="Z293"/>
  <c r="Y293"/>
  <c r="X293"/>
  <c r="W293"/>
  <c r="V293"/>
  <c r="AC286"/>
  <c r="AB286"/>
  <c r="AA286"/>
  <c r="Z286"/>
  <c r="Y286"/>
  <c r="X286"/>
  <c r="W286"/>
  <c r="V286"/>
  <c r="AC280"/>
  <c r="AB280"/>
  <c r="AA280"/>
  <c r="Z280"/>
  <c r="Y280"/>
  <c r="X280"/>
  <c r="W280"/>
  <c r="V280"/>
  <c r="AC265"/>
  <c r="AB265"/>
  <c r="AA265"/>
  <c r="Z265"/>
  <c r="Y265"/>
  <c r="X265"/>
  <c r="W265"/>
  <c r="V265"/>
  <c r="AC262"/>
  <c r="AB262"/>
  <c r="AA262"/>
  <c r="Z262"/>
  <c r="Y262"/>
  <c r="X262"/>
  <c r="W262"/>
  <c r="V262"/>
  <c r="AC259"/>
  <c r="AB259"/>
  <c r="AA259"/>
  <c r="Z259"/>
  <c r="Y259"/>
  <c r="X259"/>
  <c r="W259"/>
  <c r="V259"/>
  <c r="AC256"/>
  <c r="AB256"/>
  <c r="AA256"/>
  <c r="Z256"/>
  <c r="Y256"/>
  <c r="X256"/>
  <c r="W256"/>
  <c r="V256"/>
  <c r="AC253"/>
  <c r="AB253"/>
  <c r="AA253"/>
  <c r="Z253"/>
  <c r="Y253"/>
  <c r="X253"/>
  <c r="W253"/>
  <c r="V253"/>
  <c r="AC249"/>
  <c r="AB249"/>
  <c r="AA249"/>
  <c r="Z249"/>
  <c r="Y249"/>
  <c r="X249"/>
  <c r="W249"/>
  <c r="V249"/>
  <c r="AC246"/>
  <c r="AB246"/>
  <c r="AA246"/>
  <c r="Z246"/>
  <c r="Y246"/>
  <c r="X246"/>
  <c r="W246"/>
  <c r="V246"/>
  <c r="AC243"/>
  <c r="AB243"/>
  <c r="AA243"/>
  <c r="Z243"/>
  <c r="Y243"/>
  <c r="X243"/>
  <c r="W243"/>
  <c r="V243"/>
  <c r="AC240"/>
  <c r="AB240"/>
  <c r="AA240"/>
  <c r="Z240"/>
  <c r="Y240"/>
  <c r="X240"/>
  <c r="W240"/>
  <c r="V240"/>
  <c r="AC237"/>
  <c r="AB237"/>
  <c r="AA237"/>
  <c r="Z237"/>
  <c r="Y237"/>
  <c r="X237"/>
  <c r="W237"/>
  <c r="V237"/>
  <c r="AC234"/>
  <c r="AB234"/>
  <c r="AA234"/>
  <c r="Z234"/>
  <c r="Y234"/>
  <c r="X234"/>
  <c r="W234"/>
  <c r="V234"/>
  <c r="AC231"/>
  <c r="AB231"/>
  <c r="AA231"/>
  <c r="Z231"/>
  <c r="Y231"/>
  <c r="X231"/>
  <c r="W231"/>
  <c r="V231"/>
  <c r="AC228"/>
  <c r="AB228"/>
  <c r="AA228"/>
  <c r="Z228"/>
  <c r="Y228"/>
  <c r="X228"/>
  <c r="W228"/>
  <c r="V228"/>
  <c r="AC224"/>
  <c r="AB224"/>
  <c r="AA224"/>
  <c r="Z224"/>
  <c r="Y224"/>
  <c r="X224"/>
  <c r="W224"/>
  <c r="V224"/>
  <c r="AC221"/>
  <c r="AB221"/>
  <c r="AA221"/>
  <c r="Z221"/>
  <c r="Y221"/>
  <c r="X221"/>
  <c r="W221"/>
  <c r="V221"/>
  <c r="AC217"/>
  <c r="AB217"/>
  <c r="AA217"/>
  <c r="Z217"/>
  <c r="Y217"/>
  <c r="X217"/>
  <c r="W217"/>
  <c r="V217"/>
  <c r="AC214"/>
  <c r="AB214"/>
  <c r="AA214"/>
  <c r="Z214"/>
  <c r="Y214"/>
  <c r="X214"/>
  <c r="W214"/>
  <c r="V214"/>
  <c r="AC211"/>
  <c r="AB211"/>
  <c r="AA211"/>
  <c r="Z211"/>
  <c r="Y211"/>
  <c r="X211"/>
  <c r="W211"/>
  <c r="V211"/>
  <c r="AC208"/>
  <c r="AC266" s="1"/>
  <c r="AB208"/>
  <c r="AB266" s="1"/>
  <c r="AA208"/>
  <c r="AA266" s="1"/>
  <c r="Z208"/>
  <c r="Z266" s="1"/>
  <c r="Y208"/>
  <c r="Y266" s="1"/>
  <c r="X208"/>
  <c r="X266" s="1"/>
  <c r="W208"/>
  <c r="W266" s="1"/>
  <c r="V208"/>
  <c r="V266" s="1"/>
  <c r="AC203"/>
  <c r="AB203"/>
  <c r="AA203"/>
  <c r="Z203"/>
  <c r="Y203"/>
  <c r="X203"/>
  <c r="W203"/>
  <c r="V203"/>
  <c r="AC200"/>
  <c r="AB200"/>
  <c r="AA200"/>
  <c r="Z200"/>
  <c r="Y200"/>
  <c r="X200"/>
  <c r="W200"/>
  <c r="V200"/>
  <c r="AC131"/>
  <c r="AB131"/>
  <c r="AA131"/>
  <c r="Z131"/>
  <c r="Y131"/>
  <c r="X131"/>
  <c r="W131"/>
  <c r="V131"/>
  <c r="AC126"/>
  <c r="AB126"/>
  <c r="AA126"/>
  <c r="Z126"/>
  <c r="Y126"/>
  <c r="X126"/>
  <c r="W126"/>
  <c r="V126"/>
  <c r="AC123"/>
  <c r="AB123"/>
  <c r="AA123"/>
  <c r="Z123"/>
  <c r="Y123"/>
  <c r="X123"/>
  <c r="W123"/>
  <c r="V123"/>
  <c r="AC120"/>
  <c r="AB120"/>
  <c r="AA120"/>
  <c r="Z120"/>
  <c r="Y120"/>
  <c r="X120"/>
  <c r="W120"/>
  <c r="V120"/>
  <c r="AC117"/>
  <c r="AB117"/>
  <c r="AA117"/>
  <c r="Z117"/>
  <c r="Y117"/>
  <c r="X117"/>
  <c r="W117"/>
  <c r="V117"/>
  <c r="AC113"/>
  <c r="AB113"/>
  <c r="AA113"/>
  <c r="Z113"/>
  <c r="Y113"/>
  <c r="X113"/>
  <c r="W113"/>
  <c r="V113"/>
  <c r="AC109"/>
  <c r="AB109"/>
  <c r="AA109"/>
  <c r="Z109"/>
  <c r="Y109"/>
  <c r="X109"/>
  <c r="W109"/>
  <c r="V109"/>
  <c r="AC106"/>
  <c r="AB106"/>
  <c r="AA106"/>
  <c r="Z106"/>
  <c r="Y106"/>
  <c r="X106"/>
  <c r="W106"/>
  <c r="V106"/>
  <c r="AC103"/>
  <c r="AB103"/>
  <c r="AA103"/>
  <c r="Z103"/>
  <c r="Y103"/>
  <c r="X103"/>
  <c r="W103"/>
  <c r="V103"/>
  <c r="AC94"/>
  <c r="AB94"/>
  <c r="AA94"/>
  <c r="Z94"/>
  <c r="Y94"/>
  <c r="X94"/>
  <c r="W94"/>
  <c r="V94"/>
  <c r="AC70"/>
  <c r="AB70"/>
  <c r="AA70"/>
  <c r="Z70"/>
  <c r="Y70"/>
  <c r="X70"/>
  <c r="W70"/>
  <c r="V70"/>
  <c r="AC67"/>
  <c r="AB67"/>
  <c r="AA67"/>
  <c r="Z67"/>
  <c r="Y67"/>
  <c r="X67"/>
  <c r="W67"/>
  <c r="V67"/>
  <c r="AC58"/>
  <c r="AB58"/>
  <c r="AA58"/>
  <c r="Z58"/>
  <c r="Y58"/>
  <c r="X58"/>
  <c r="W58"/>
  <c r="V58"/>
  <c r="AC50"/>
  <c r="AB50"/>
  <c r="AA50"/>
  <c r="Z50"/>
  <c r="Y50"/>
  <c r="X50"/>
  <c r="W50"/>
  <c r="V50"/>
  <c r="AC47"/>
  <c r="AB47"/>
  <c r="AA47"/>
  <c r="Z47"/>
  <c r="Y47"/>
  <c r="X47"/>
  <c r="W47"/>
  <c r="V47"/>
  <c r="AC44"/>
  <c r="AB44"/>
  <c r="AA44"/>
  <c r="Z44"/>
  <c r="Y44"/>
  <c r="X44"/>
  <c r="W44"/>
  <c r="V44"/>
  <c r="AC40"/>
  <c r="AB40"/>
  <c r="AA40"/>
  <c r="Z40"/>
  <c r="Y40"/>
  <c r="X40"/>
  <c r="W40"/>
  <c r="V40"/>
  <c r="AC37"/>
  <c r="AB37"/>
  <c r="AA37"/>
  <c r="Z37"/>
  <c r="Y37"/>
  <c r="X37"/>
  <c r="W37"/>
  <c r="V37"/>
  <c r="AC24"/>
  <c r="AB24"/>
  <c r="AA24"/>
  <c r="Z24"/>
  <c r="Y24"/>
  <c r="X24"/>
  <c r="W24"/>
  <c r="V24"/>
  <c r="AC21"/>
  <c r="AB21"/>
  <c r="AA21"/>
  <c r="Z21"/>
  <c r="Y21"/>
  <c r="X21"/>
  <c r="W21"/>
  <c r="V21"/>
  <c r="AC17"/>
  <c r="AB17"/>
  <c r="AA17"/>
  <c r="Z17"/>
  <c r="Y17"/>
  <c r="X17"/>
  <c r="W17"/>
  <c r="V17"/>
  <c r="A11"/>
  <c r="A12" s="1"/>
  <c r="A13" s="1"/>
  <c r="A14" s="1"/>
  <c r="A15" s="1"/>
  <c r="A16" s="1"/>
  <c r="A19" s="1"/>
  <c r="A20" s="1"/>
  <c r="A23" s="1"/>
  <c r="A26" s="1"/>
  <c r="A27" s="1"/>
  <c r="A28" s="1"/>
  <c r="A29" s="1"/>
  <c r="A30" s="1"/>
  <c r="A31" s="1"/>
  <c r="A32" s="1"/>
  <c r="A33" s="1"/>
  <c r="A34" s="1"/>
  <c r="A35" s="1"/>
  <c r="A36" s="1"/>
  <c r="A39" s="1"/>
  <c r="A42" s="1"/>
  <c r="A43" s="1"/>
  <c r="A46" s="1"/>
  <c r="A49" s="1"/>
  <c r="A52" s="1"/>
  <c r="A53" s="1"/>
  <c r="A54" s="1"/>
  <c r="A55" s="1"/>
  <c r="A56" s="1"/>
  <c r="A57" s="1"/>
  <c r="A60" s="1"/>
  <c r="A61" s="1"/>
  <c r="A62" s="1"/>
  <c r="A63" s="1"/>
  <c r="A64" s="1"/>
  <c r="A65" s="1"/>
  <c r="A66" s="1"/>
  <c r="A69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6" s="1"/>
  <c r="A97" s="1"/>
  <c r="A98" s="1"/>
  <c r="A99" s="1"/>
  <c r="A100" s="1"/>
  <c r="A101" s="1"/>
  <c r="A102" s="1"/>
  <c r="A105" s="1"/>
  <c r="A108" s="1"/>
  <c r="A111" s="1"/>
  <c r="A112" s="1"/>
  <c r="A115" s="1"/>
  <c r="A116" s="1"/>
  <c r="A119" s="1"/>
  <c r="A122" s="1"/>
  <c r="A125" s="1"/>
  <c r="A128" s="1"/>
  <c r="A129" s="1"/>
  <c r="A130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2" s="1"/>
  <c r="A207" s="1"/>
  <c r="A210" s="1"/>
  <c r="A213" s="1"/>
  <c r="A216" s="1"/>
  <c r="A219" s="1"/>
  <c r="A220" s="1"/>
  <c r="A223" s="1"/>
  <c r="A226" s="1"/>
  <c r="A227" s="1"/>
  <c r="A230" s="1"/>
  <c r="A233" s="1"/>
  <c r="A236" s="1"/>
  <c r="A239" s="1"/>
  <c r="A242" s="1"/>
  <c r="A245" s="1"/>
  <c r="A248" s="1"/>
  <c r="A251" s="1"/>
  <c r="A252" s="1"/>
  <c r="A255" s="1"/>
  <c r="A258" s="1"/>
  <c r="A261" s="1"/>
  <c r="A264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2" s="1"/>
  <c r="A283" s="1"/>
  <c r="A284" s="1"/>
  <c r="A285" s="1"/>
  <c r="A289" s="1"/>
  <c r="A290" s="1"/>
  <c r="A291" s="1"/>
  <c r="A292" s="1"/>
  <c r="C7"/>
  <c r="D7" s="1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W204" l="1"/>
  <c r="W287" s="1"/>
  <c r="W294" s="1"/>
  <c r="Y204"/>
  <c r="Y287" s="1"/>
  <c r="Y294" s="1"/>
  <c r="AA204"/>
  <c r="AA287" s="1"/>
  <c r="AA294" s="1"/>
  <c r="AC204"/>
  <c r="AC287" s="1"/>
  <c r="AC294" s="1"/>
  <c r="V204"/>
  <c r="V287" s="1"/>
  <c r="V294" s="1"/>
  <c r="X204"/>
  <c r="X287" s="1"/>
  <c r="X294" s="1"/>
  <c r="Z204"/>
  <c r="Z287" s="1"/>
  <c r="Z294" s="1"/>
  <c r="AB204"/>
  <c r="AB287" s="1"/>
  <c r="AB294" s="1"/>
  <c r="A12" i="1" l="1"/>
  <c r="A13" s="1"/>
  <c r="A14" s="1"/>
  <c r="A15" s="1"/>
  <c r="A16" s="1"/>
  <c r="A17" s="1"/>
  <c r="A20" s="1"/>
  <c r="A21" s="1"/>
  <c r="A24" s="1"/>
  <c r="A27" s="1"/>
  <c r="A28" s="1"/>
  <c r="A29" s="1"/>
  <c r="A30" s="1"/>
  <c r="A31" s="1"/>
  <c r="A32" s="1"/>
  <c r="A33" s="1"/>
  <c r="A34" s="1"/>
  <c r="A35" s="1"/>
  <c r="A36" s="1"/>
  <c r="A37" s="1"/>
  <c r="A40" s="1"/>
  <c r="A43" s="1"/>
  <c r="A44" s="1"/>
  <c r="A47" s="1"/>
  <c r="A50" s="1"/>
  <c r="A53" s="1"/>
  <c r="A54" s="1"/>
  <c r="A55" s="1"/>
  <c r="A56" s="1"/>
  <c r="A57" s="1"/>
  <c r="A58" s="1"/>
  <c r="A61" s="1"/>
  <c r="A62" s="1"/>
  <c r="A63" s="1"/>
  <c r="A64" s="1"/>
  <c r="A65" s="1"/>
  <c r="A66" s="1"/>
  <c r="A67" s="1"/>
  <c r="A70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7" s="1"/>
  <c r="A98" s="1"/>
  <c r="A99" s="1"/>
  <c r="A100" s="1"/>
  <c r="A101" s="1"/>
  <c r="A102" s="1"/>
  <c r="A103" s="1"/>
  <c r="A106" s="1"/>
  <c r="A109" s="1"/>
  <c r="A112" s="1"/>
  <c r="A113" s="1"/>
  <c r="A116" s="1"/>
  <c r="A117" s="1"/>
  <c r="A120" s="1"/>
  <c r="A123" s="1"/>
  <c r="A126" s="1"/>
  <c r="A129" s="1"/>
  <c r="A130" s="1"/>
  <c r="A131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3" s="1"/>
  <c r="A208" s="1"/>
  <c r="A211" s="1"/>
  <c r="A214" s="1"/>
  <c r="A217" s="1"/>
  <c r="A220" s="1"/>
  <c r="A221" s="1"/>
  <c r="A224" s="1"/>
  <c r="A227" s="1"/>
  <c r="A228" s="1"/>
  <c r="A231" s="1"/>
  <c r="A234" s="1"/>
  <c r="A237" s="1"/>
  <c r="A240" s="1"/>
  <c r="A243" s="1"/>
  <c r="A246" s="1"/>
  <c r="A249" s="1"/>
  <c r="A252" s="1"/>
  <c r="A253" s="1"/>
  <c r="A256" s="1"/>
  <c r="A259" s="1"/>
  <c r="A262" s="1"/>
  <c r="A265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3" s="1"/>
  <c r="A284" s="1"/>
  <c r="A285" s="1"/>
  <c r="A286" s="1"/>
  <c r="A290" s="1"/>
  <c r="A291" s="1"/>
  <c r="A292" s="1"/>
  <c r="A293" s="1"/>
</calcChain>
</file>

<file path=xl/sharedStrings.xml><?xml version="1.0" encoding="utf-8"?>
<sst xmlns="http://schemas.openxmlformats.org/spreadsheetml/2006/main" count="693" uniqueCount="367">
  <si>
    <t xml:space="preserve">№ п\п </t>
  </si>
  <si>
    <t>Код МО</t>
  </si>
  <si>
    <t>Наименование МО, территорий</t>
  </si>
  <si>
    <t xml:space="preserve">                   Круглосуточный стационар</t>
  </si>
  <si>
    <t>Поликлиника</t>
  </si>
  <si>
    <t>Скорая медицинская помощь</t>
  </si>
  <si>
    <t>Всего</t>
  </si>
  <si>
    <t>В рамках базовой программы ОМС</t>
  </si>
  <si>
    <t>в том числе</t>
  </si>
  <si>
    <t>В рамках сверх базовой программы ОМС</t>
  </si>
  <si>
    <t>Всего,
вызовов</t>
  </si>
  <si>
    <t>высокотехнологичная мед.помощь</t>
  </si>
  <si>
    <t xml:space="preserve"> мед.помощь на профиле "онкология"</t>
  </si>
  <si>
    <t>случаи госпитали-зации</t>
  </si>
  <si>
    <t xml:space="preserve"> </t>
  </si>
  <si>
    <t>ГОРОДА</t>
  </si>
  <si>
    <t>Ашинский МР</t>
  </si>
  <si>
    <t>ГБУЗ "Районная больница г.Аша"</t>
  </si>
  <si>
    <t>ГБУЗ "Городская больница №2 г.Аша"</t>
  </si>
  <si>
    <t>ГБУЗ "Городская больница г.Сим"</t>
  </si>
  <si>
    <t>ГБУЗ "Городская больница г.Миньяр"</t>
  </si>
  <si>
    <t>ГБУЗ "Кропачевская городская больница"</t>
  </si>
  <si>
    <t>ПАО "Ашинский метзавод"</t>
  </si>
  <si>
    <t>ООО "ТД ЭГЛЕ"</t>
  </si>
  <si>
    <t>Итого: Ашинский МР</t>
  </si>
  <si>
    <t>Верхнеуфалейский ГО</t>
  </si>
  <si>
    <t>ГБУЗ "Городская больница г. Верхний Уфалей"</t>
  </si>
  <si>
    <t>ГБУЗ "Стоматологическая поликлиника г.Верхний Уфалей"</t>
  </si>
  <si>
    <t>Итого: Верхнеуфалейский ГО</t>
  </si>
  <si>
    <t>Еманжелинский МР</t>
  </si>
  <si>
    <t>ГБУЗ "Городская больница № 1 г.Еманжелинск"</t>
  </si>
  <si>
    <t>Итого: Еманжелинский МР</t>
  </si>
  <si>
    <t>Златоустовский ГО</t>
  </si>
  <si>
    <t>ГБУЗ ГБ № 1 г.Златоуст</t>
  </si>
  <si>
    <t>ГБУЗ ГБ № 2 г.Златоуст</t>
  </si>
  <si>
    <t>ГБУЗ "Городская больница г. Златоуст"</t>
  </si>
  <si>
    <t>ГБУЗ ГБ № 4 г.Златоуст</t>
  </si>
  <si>
    <t>ГБУЗ "ГДБ г. Златоуст"</t>
  </si>
  <si>
    <t>ГБУЗ Роддом г.Златоуст</t>
  </si>
  <si>
    <t>ГБУЗ "ВФД г. Златоуст"</t>
  </si>
  <si>
    <t>ГБУЗ "ССМП г. Златоуст"</t>
  </si>
  <si>
    <t>НУЗ "Отделенческая больница на ст. Златоуст ОАО "РЖД"</t>
  </si>
  <si>
    <t>ООО Центр семейной медицины "Созвездие"</t>
  </si>
  <si>
    <t>ООО "Здоровье"</t>
  </si>
  <si>
    <t>Итого: Златоустовский ГО</t>
  </si>
  <si>
    <t>Карабашский ГО</t>
  </si>
  <si>
    <t>ГБУЗ "Городская больница г. Карабаш"</t>
  </si>
  <si>
    <t>Итого: Карабашский ГО</t>
  </si>
  <si>
    <t>Карталинский МР</t>
  </si>
  <si>
    <t>Карталинская горбольница</t>
  </si>
  <si>
    <t>ЧУЗ "Поликлиника "РЖД-Медицина"г.Карталы"</t>
  </si>
  <si>
    <t>Итого: Карталинский МР</t>
  </si>
  <si>
    <t>Локомотивный ГО</t>
  </si>
  <si>
    <t>ГБУЗ "Областная больница" рабочего поселка Локомотивный</t>
  </si>
  <si>
    <t>Итого: Локомотивный ГО</t>
  </si>
  <si>
    <t>Катав-Ивановский МР</t>
  </si>
  <si>
    <t>ГБУЗ "Районная больница г. Катав-Ивановск"</t>
  </si>
  <si>
    <t>Итого: Катав-Ивановский МР</t>
  </si>
  <si>
    <t>Копейский ГО</t>
  </si>
  <si>
    <t>ГБУЗ "ГБ № 1 г.Копейск"</t>
  </si>
  <si>
    <t>ГБУЗ "Городская больница № 3 г.Копейск"</t>
  </si>
  <si>
    <t>ГБУЗ "ГДП № 1 г.Копейск"</t>
  </si>
  <si>
    <t>ГБУЗ "Стоматологическая поликлиника г. Копейск"</t>
  </si>
  <si>
    <t>ГБУЗ "ВФД г.Копейск"</t>
  </si>
  <si>
    <t>ГБУЗ "ССМП г.Копейск"</t>
  </si>
  <si>
    <t>Итого: Копейский ГО</t>
  </si>
  <si>
    <t>Коркинский МР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</si>
  <si>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</si>
  <si>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</si>
  <si>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</si>
  <si>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ГБУЗ "Городская детская больница г. Коркино"</t>
  </si>
  <si>
    <t>ГБУЗ "ССМП г.Коркино"</t>
  </si>
  <si>
    <t>ООО "НоваАрт"</t>
  </si>
  <si>
    <t>ООО "НоваАРТ"</t>
  </si>
  <si>
    <t>Итого: Коркинский МР</t>
  </si>
  <si>
    <t>Кыштымский ГО</t>
  </si>
  <si>
    <t>ГБУЗ "Городская больница им. А.П. Силаева г.Кыштым"</t>
  </si>
  <si>
    <t>Итого: Кыштымский ГО</t>
  </si>
  <si>
    <t>Магнитогорский ГО</t>
  </si>
  <si>
    <t>ГАУЗ "Городская больница № 1 им. Г.И. Дробышева г. Магнитогорск"</t>
  </si>
  <si>
    <t>ГАУЗ "Городская больница № 2 г. Магнитогорск"</t>
  </si>
  <si>
    <t>ГАУЗ "Городская больница № 3 г. Магнитогорск"</t>
  </si>
  <si>
    <t>ГАУЗ "Детская городская больница г. Магнитогорск"</t>
  </si>
  <si>
    <t>АНО "ЦКМСЧ"</t>
  </si>
  <si>
    <t>ГАУЗ "Родильный дом № 1 г. Магнитогорск"</t>
  </si>
  <si>
    <t>ГБУЗ "Родильный дом № 2 г. Магнитогорск"</t>
  </si>
  <si>
    <t>ГБУЗ "Родильный дом № 3 г. Магнитогорск"</t>
  </si>
  <si>
    <t>ГБУЗ "Детская городская поликлиник № 2 г. Магнитогорск"</t>
  </si>
  <si>
    <t>ГБУЗ "ДГП № 1 г. Магнитогорск"</t>
  </si>
  <si>
    <t>ГБУЗ "ДГП № 3 г.Магнитогорск"</t>
  </si>
  <si>
    <t>ГБУЗ "Стоматологическая поликлиника № 2 г.Магнитогорск"</t>
  </si>
  <si>
    <t>ГБУЗ "Стоматологическая поликлиника № 1 г. Магнитогорск"</t>
  </si>
  <si>
    <t>ГБУЗ "Детская стоматологическая поликлиника г. Магнитогорск"</t>
  </si>
  <si>
    <t>ГБУЗ "ССМП г.Магнитогорск"</t>
  </si>
  <si>
    <t>ООО "ДНК КЛИНИКА"</t>
  </si>
  <si>
    <t>АО "Центр семейной медицины"</t>
  </si>
  <si>
    <t>ООО "Медицина плюс"</t>
  </si>
  <si>
    <t>ООО ЛДЦ МИБС им.С.Березина</t>
  </si>
  <si>
    <t>ООО "Рикон"</t>
  </si>
  <si>
    <t>ООО "НовоМед"</t>
  </si>
  <si>
    <t>ООО "Вива-Дент"</t>
  </si>
  <si>
    <t>Итого: Магнитогорский ГО</t>
  </si>
  <si>
    <t>Миасский ГО</t>
  </si>
  <si>
    <t>ГБУЗ "ГБ № 1 г. Миасс"</t>
  </si>
  <si>
    <t>ГБУЗ "Городская больница № 2 г.Миасс"</t>
  </si>
  <si>
    <t>ГБУЗ "Городская больница № 3 г. Миасс"</t>
  </si>
  <si>
    <t>ГБУЗ "Городская больница № 4 г. Миасс"</t>
  </si>
  <si>
    <t>ГБУЗ "СП г.Миасс"</t>
  </si>
  <si>
    <t>ГБУЗ "ССМП г. Миасс"</t>
  </si>
  <si>
    <t>ФГБУЗ МСЧ № 92 ФМБА России</t>
  </si>
  <si>
    <t>Итого: Миасский ГО</t>
  </si>
  <si>
    <t>Озерский ГО</t>
  </si>
  <si>
    <t>ФГБУЗ КБ № 71 ФМБА России</t>
  </si>
  <si>
    <t>Итого: Озерский ГО</t>
  </si>
  <si>
    <t>Пластовский МР</t>
  </si>
  <si>
    <t>ГБУЗ "Городская больница г.Пласт"</t>
  </si>
  <si>
    <t>Итого: Пластовский МР</t>
  </si>
  <si>
    <t>Саткинский МР</t>
  </si>
  <si>
    <t>ГБУЗ "Районная больница г.Сатка"</t>
  </si>
  <si>
    <t>ГБУЗ "ССМП г.Сатка"</t>
  </si>
  <si>
    <t>Итого: Саткинский МР</t>
  </si>
  <si>
    <t>Снежинский ГО</t>
  </si>
  <si>
    <t>ФГБУЗ ЦМСЧ № 15 ФМБА России</t>
  </si>
  <si>
    <t>ООО "ЯМТ - Снежинск"</t>
  </si>
  <si>
    <t>Итого: Снежинский ГО</t>
  </si>
  <si>
    <t>Трехгорный ГО</t>
  </si>
  <si>
    <t>ФГБУЗ МСЧ № 72 ФМБА России</t>
  </si>
  <si>
    <t>Итого: Трехгорный ГО</t>
  </si>
  <si>
    <t>Троицкий ГО</t>
  </si>
  <si>
    <t>ГБУЗ "Областная больница г.Троицк"</t>
  </si>
  <si>
    <t>Итого: Троицкий ГО</t>
  </si>
  <si>
    <t>Усть-Катавский ГО</t>
  </si>
  <si>
    <t>ФГБУЗ МСЧ № 162 ФМБА России</t>
  </si>
  <si>
    <t>Итого: Усть-Катавский ГО</t>
  </si>
  <si>
    <t>Чебаркульский ГО</t>
  </si>
  <si>
    <t>ГБУЗ "Областная больница г. Чебаркуль"</t>
  </si>
  <si>
    <t>ООО "Смайл"</t>
  </si>
  <si>
    <t xml:space="preserve">ФГБУ СКК "Приволжский" Минобороны России </t>
  </si>
  <si>
    <t>Итого: Чебаркульский ГО</t>
  </si>
  <si>
    <t>Челябинский ГО</t>
  </si>
  <si>
    <t>МАУЗ ОТКЗ ГКБ № 1</t>
  </si>
  <si>
    <t>МАУЗ ГКБ № 2</t>
  </si>
  <si>
    <t>ГБУЗ "ОКБ № 3"</t>
  </si>
  <si>
    <t>МБУЗ ГКБ № 5</t>
  </si>
  <si>
    <t>МАУЗ ГКБ № 6</t>
  </si>
  <si>
    <t>ФГБОУ ВО ЮУГМУ Минздрава России</t>
  </si>
  <si>
    <t>МАУЗ ОЗП ГКБ № 8</t>
  </si>
  <si>
    <t>МАУЗ ГКБ № 9</t>
  </si>
  <si>
    <t>ГБУЗ "ОКБ № 2"</t>
  </si>
  <si>
    <t>МАУЗ ГКБ № 11</t>
  </si>
  <si>
    <t>НУЗ"Дорожная клиническая больница на ст.Челябинск ОАО "РЖД"</t>
  </si>
  <si>
    <t>МАУЗ ДГКБ № 1</t>
  </si>
  <si>
    <t>МБУЗ ДГКБ № 7</t>
  </si>
  <si>
    <t>МАУЗ ДГКБ № 8</t>
  </si>
  <si>
    <t>МБУЗ ГКП № 5</t>
  </si>
  <si>
    <t>МАУЗ "ГКП № 8"</t>
  </si>
  <si>
    <t>МБУЗ "ДГКП № 1"</t>
  </si>
  <si>
    <t>МАУЗ ДГП № 4</t>
  </si>
  <si>
    <t>МБУЗ ДГП № 6</t>
  </si>
  <si>
    <t>МАУЗ ДГКП № 8</t>
  </si>
  <si>
    <t>МАУЗ "ДГКП № 9"</t>
  </si>
  <si>
    <t>МБУЗ СП № 1</t>
  </si>
  <si>
    <t>ООО "Стоматологическая поликлиника № 3"</t>
  </si>
  <si>
    <t>ООО "СП № 4"</t>
  </si>
  <si>
    <t>МАУЗ СП №6</t>
  </si>
  <si>
    <t>НУЗ "Дорожная стоматологическая поликлиника на ст.Челябинск ОАО "РЖД"</t>
  </si>
  <si>
    <t>МАУЗ ССМП</t>
  </si>
  <si>
    <t>ФКУЗ "МСЧ МВД России по Челябинской области"</t>
  </si>
  <si>
    <t>ФГБУН УНПЦ РМ ФМБА России</t>
  </si>
  <si>
    <t>ООО МЦ "Лотос"</t>
  </si>
  <si>
    <t>ООО "Неврологическая клиника доктора Бубновой И.Д"</t>
  </si>
  <si>
    <t>ООО МК "ЭФ ЭМ СИ"</t>
  </si>
  <si>
    <t>МАУЗ "Центр ВРТ"</t>
  </si>
  <si>
    <t>ООО "ЦЕНТР ДИАЛИЗА"</t>
  </si>
  <si>
    <t>ЗАО "ВИСВИ"</t>
  </si>
  <si>
    <t>ООО "ЦПС"</t>
  </si>
  <si>
    <t>ООО "МРТ-Эксперт Челябинск"</t>
  </si>
  <si>
    <t>МБУЗ Диагностический центр</t>
  </si>
  <si>
    <t>ГАУЗ "Областной центр восстановительной медицины и реабилитации "Огонек"</t>
  </si>
  <si>
    <t>ООО МЦ "МЕДЕОР"</t>
  </si>
  <si>
    <t>ООО "ЦАД 74"</t>
  </si>
  <si>
    <t>ГБУЗ "МЦЛМ"</t>
  </si>
  <si>
    <t>ГБУЗ "Центр медицинской реабилитации "Вдохновение"</t>
  </si>
  <si>
    <t>МБОУ "Лицей № 11 г.Челябинска"</t>
  </si>
  <si>
    <t>ООО "ЕВРОДЕНТ"</t>
  </si>
  <si>
    <t>ООО "Канон"</t>
  </si>
  <si>
    <t>ООО "ЦАГ № 1"</t>
  </si>
  <si>
    <t>ООО "Эксперт"</t>
  </si>
  <si>
    <t>ООО ЛДЦ МИБС-Челябинск</t>
  </si>
  <si>
    <t>ООО "Фортуна"</t>
  </si>
  <si>
    <t>ООО "Полимедика Челябинск"</t>
  </si>
  <si>
    <t>ООО ЛПМО "Золотое сечение"</t>
  </si>
  <si>
    <t>ООО "ВЭХ ОМС"</t>
  </si>
  <si>
    <t>ООО МО "Оптик-Центр"</t>
  </si>
  <si>
    <t>ООО "ПолиКлиника"</t>
  </si>
  <si>
    <t>ООО "ГИМЕНЕЙ"</t>
  </si>
  <si>
    <t>ООО "ЭкоКлиника"</t>
  </si>
  <si>
    <t>ООО "Парк-мед"</t>
  </si>
  <si>
    <t>ООО "РичСтом"</t>
  </si>
  <si>
    <t>ООО "ЦЕНТР ЗРЕНИЯ"</t>
  </si>
  <si>
    <t>ООО "Экология здоровья"</t>
  </si>
  <si>
    <t>АО "МЦ ЧТПЗ"</t>
  </si>
  <si>
    <t>ООО "Радуга"</t>
  </si>
  <si>
    <t>ООО "Центр хирургии сердца"</t>
  </si>
  <si>
    <t>ООО "Ситилаб-Урал"</t>
  </si>
  <si>
    <t>ООО "МЦ Кармель"</t>
  </si>
  <si>
    <t>ЗАО "Жемчужина"</t>
  </si>
  <si>
    <t>Итого: Челябинский ГО</t>
  </si>
  <si>
    <t>Южноуральский ГО</t>
  </si>
  <si>
    <t>ГБУЗ "Городская больница г. Южноуральск"</t>
  </si>
  <si>
    <t>Итого: Южноуральский ГО</t>
  </si>
  <si>
    <t>Итого: ГОРОДА</t>
  </si>
  <si>
    <t>РАЙОНЫ</t>
  </si>
  <si>
    <t>Агаповский МР</t>
  </si>
  <si>
    <t>МУЗ Агаповская ЦРБ администрации Агаповского муниципального района</t>
  </si>
  <si>
    <t>Итого: Агаповский МР</t>
  </si>
  <si>
    <t>Аргаяшский МР</t>
  </si>
  <si>
    <t>ГБУЗ "Районная больница с.Аргаяш"</t>
  </si>
  <si>
    <t>Итого: Аргаяшский МР</t>
  </si>
  <si>
    <t>Брединский МР</t>
  </si>
  <si>
    <t>ГБУЗ "Районная больница п. Бреды"</t>
  </si>
  <si>
    <t>Итого: Брединский МР</t>
  </si>
  <si>
    <t>Варненский МР</t>
  </si>
  <si>
    <t>ГБУЗ "Районная больница с. Варна"</t>
  </si>
  <si>
    <t>Итого: Варненский МР</t>
  </si>
  <si>
    <t>Верхнеуральский МР</t>
  </si>
  <si>
    <t>ГБУЗ "Районная больница г.Верхнеуральск"</t>
  </si>
  <si>
    <t>ООО "Санаторий "Карагайский бор"</t>
  </si>
  <si>
    <t>Итого: Верхнеуральский МР</t>
  </si>
  <si>
    <t>Еткульский МР</t>
  </si>
  <si>
    <t>ГБУЗ "Районная больница с.Еткуль"</t>
  </si>
  <si>
    <t>Итого: Еткульский МР</t>
  </si>
  <si>
    <t>Каслинский МР</t>
  </si>
  <si>
    <t>ГБУЗ "Районная больница г.Касли"</t>
  </si>
  <si>
    <t>ООО "Эм Эр Ай Клиник"</t>
  </si>
  <si>
    <t>Итого: Каслинский МР</t>
  </si>
  <si>
    <t>Кизильский МР</t>
  </si>
  <si>
    <t>ГБУЗ "Районная больница с.Кизильское"</t>
  </si>
  <si>
    <t>Итого: Кизильский МР</t>
  </si>
  <si>
    <t>Красноармейский МР</t>
  </si>
  <si>
    <t>МУ "Красноармейская ЦРБ"</t>
  </si>
  <si>
    <t>Итого: Красноармейский МР</t>
  </si>
  <si>
    <t>Кунашакский МР</t>
  </si>
  <si>
    <t>ГБУЗ "Районная больница с.Кунашак"</t>
  </si>
  <si>
    <t>Итого: Кунашакский МР</t>
  </si>
  <si>
    <t>Кусинский МР</t>
  </si>
  <si>
    <t>ГБУЗ "Районная больница г.Куса"</t>
  </si>
  <si>
    <t>Итого: Кусинский МР</t>
  </si>
  <si>
    <t>Нагайбакский МР</t>
  </si>
  <si>
    <t>ГБУЗ "Районная больница с.Фершампенуаз"</t>
  </si>
  <si>
    <t>Итого: Нагайбакский МР</t>
  </si>
  <si>
    <t>Нязепетровский МР</t>
  </si>
  <si>
    <t>ГБУЗ "Районная больница г.Нязепетровск"</t>
  </si>
  <si>
    <t>Итого: Нязепетровский МР</t>
  </si>
  <si>
    <t>Октябрьский МР</t>
  </si>
  <si>
    <t>ГБУЗ "Районная больница с.Октябрьское"</t>
  </si>
  <si>
    <t>Итого: Октябрьский МР</t>
  </si>
  <si>
    <t>Сосновский МР</t>
  </si>
  <si>
    <t>ГБУЗ "Районная больница с.Долгодеревенское"</t>
  </si>
  <si>
    <t>ООО Стоматологическая клиника "Нео-Дент"</t>
  </si>
  <si>
    <t>Итого: Сосновский МР</t>
  </si>
  <si>
    <t>Увельский МР</t>
  </si>
  <si>
    <t>ГБУЗ "Районная больница п.Увельский"</t>
  </si>
  <si>
    <t>Итого: Увельский МР</t>
  </si>
  <si>
    <t>Уйский МР</t>
  </si>
  <si>
    <t>ГБУЗ "Районная больница с. Уйское"</t>
  </si>
  <si>
    <t>Итого: Уйский МР</t>
  </si>
  <si>
    <t>Чебаркульский МР</t>
  </si>
  <si>
    <t>ООО "Курорт "Кисегач"</t>
  </si>
  <si>
    <t>Итого: Чебаркульский МР</t>
  </si>
  <si>
    <t>Чесменский МР</t>
  </si>
  <si>
    <t>ГБУЗ "Районная больница с.Чесма"</t>
  </si>
  <si>
    <t>Итого: Чесменский МР</t>
  </si>
  <si>
    <t>Итого: РАЙОНЫ</t>
  </si>
  <si>
    <t>Областные МУ</t>
  </si>
  <si>
    <t>ГБУЗ "ЧОКБ"</t>
  </si>
  <si>
    <t>ГБУЗ ЧОДКБ</t>
  </si>
  <si>
    <t>ГБУЗ "ЧОКЦО и ЯМ"</t>
  </si>
  <si>
    <t>ГБУЗ "ЧОККВД"</t>
  </si>
  <si>
    <t>ГБУЗ "ЧОКТГВВ"</t>
  </si>
  <si>
    <t>ГБУЗ "ОСП"</t>
  </si>
  <si>
    <t>ГБУЗ "ЧОЦР"</t>
  </si>
  <si>
    <t>ГБУЗ "ОПЦ"</t>
  </si>
  <si>
    <t>ГБУЗ "ЧОКД"</t>
  </si>
  <si>
    <t>ФГБУ "ФЦССХ" Минздрава России (г.Челябинск)</t>
  </si>
  <si>
    <t>ГБУЗ ЧОПАБ</t>
  </si>
  <si>
    <t>ГБУЗ "Областной Центр по профилактике и борьбе со СПИДом и инфекционными заболеваниями"</t>
  </si>
  <si>
    <t>Итого: ОБЛАСТЬ</t>
  </si>
  <si>
    <t>ГУЗ</t>
  </si>
  <si>
    <t>ГБУЗ ОКВД № 3</t>
  </si>
  <si>
    <t>ГБУЗ "ОКВД № 4"</t>
  </si>
  <si>
    <t>ГБУЗ "ООД № 2"</t>
  </si>
  <si>
    <t>ГБУЗ "ООД № 3"</t>
  </si>
  <si>
    <t>Итого: ГУЗ</t>
  </si>
  <si>
    <t>ИТОГО по Чел. обл.</t>
  </si>
  <si>
    <t>МУ за пределами области</t>
  </si>
  <si>
    <t>ООО "УКЛРЦ" (г.Нижний Тагил)</t>
  </si>
  <si>
    <t>ООО "Дистанционная медицина" (г. Москва)</t>
  </si>
  <si>
    <t>ООО "М-ЛАЙН" (г.Москва)</t>
  </si>
  <si>
    <t>АОЗТ Центр реабилитации нарушений репродуктивной функции "ПАРТУС" (г.Екатеринбург)</t>
  </si>
  <si>
    <t>Итого по МУ за пределами ЧО</t>
  </si>
  <si>
    <t>ИТОГО по ТП ОМС Челябинской обл.</t>
  </si>
  <si>
    <t>Итого по МО оказывающим мед.помощь в иных субъектах РФ гражданам, застрахованным в Челябинской области</t>
  </si>
  <si>
    <t>Территория</t>
  </si>
  <si>
    <t>Наименование МО</t>
  </si>
  <si>
    <t>Круглосуточный стационар</t>
  </si>
  <si>
    <t>Дневные стационары всех типов</t>
  </si>
  <si>
    <t>Кол-во случаев</t>
  </si>
  <si>
    <t>Кол-во
к/дн,
услуг</t>
  </si>
  <si>
    <t>Кол-во
пац/дн,
услуг</t>
  </si>
  <si>
    <t>Кол-во
услуг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</si>
  <si>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</si>
  <si>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</si>
  <si>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</si>
  <si>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</si>
  <si>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</si>
  <si>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</si>
  <si>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</si>
  <si>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</si>
  <si>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</si>
  <si>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Ашинский р-н</t>
  </si>
  <si>
    <t>Еманжелинск</t>
  </si>
  <si>
    <t>Кыштым</t>
  </si>
  <si>
    <t>Магнитогорск</t>
  </si>
  <si>
    <t>Озерск</t>
  </si>
  <si>
    <t>Саткинский р-н</t>
  </si>
  <si>
    <t>Троицкий р-н</t>
  </si>
  <si>
    <t>Челябинск</t>
  </si>
  <si>
    <t>Челябинская область</t>
  </si>
  <si>
    <t>ИТОГО по всем МО</t>
  </si>
  <si>
    <t>№ п\п</t>
  </si>
  <si>
    <t>Всего по диспансеризации
(I+II этап)</t>
  </si>
  <si>
    <t xml:space="preserve">Диспансеризация
(I этап) </t>
  </si>
  <si>
    <t>в т.ч.</t>
  </si>
  <si>
    <t xml:space="preserve">Диспансеризация
(II этап) </t>
  </si>
  <si>
    <t xml:space="preserve">Всего
 по профилактическим медицинским осмотрам </t>
  </si>
  <si>
    <t>Центры здоровья,
кол-во посещений</t>
  </si>
  <si>
    <t>Консультативно-диагн. центры,
кол-во посещений</t>
  </si>
  <si>
    <t>Радиолог ПЭТ, 
кол-во посещений</t>
  </si>
  <si>
    <t>Радиолог  ОФЭКТ,
кол-во посещений</t>
  </si>
  <si>
    <t>акушер-гинеколог с проведением ультразвук.  скрининга в 1 триместре беременности,
кол-во посещений</t>
  </si>
  <si>
    <t>акушер-гинеколог с проведением ультразвук. скрининга во 2 триместре беременности,
кол-во посещений</t>
  </si>
  <si>
    <t>акушер-гинеколог с проведением биохимич. скрининга,
кол-во посещений</t>
  </si>
  <si>
    <t>Средний мед. персонал (в т.ч. фельдшера ФАП и неотложной м.п.), 
кол-во посещений</t>
  </si>
  <si>
    <t>Диспансеризация взрослого населения</t>
  </si>
  <si>
    <t>Диспансеризация участников ВОВ и приравненных к ним лиц</t>
  </si>
  <si>
    <t>Диспансеризация детей-сирот</t>
  </si>
  <si>
    <t>Профилактические медицинские осмотры взрослого населения</t>
  </si>
  <si>
    <t xml:space="preserve">Профилактические медицинские осмотры несовершеннолетних </t>
  </si>
  <si>
    <t>Кол-во посещений (гр.7+гр.15)</t>
  </si>
  <si>
    <t>Кол-во случаев (гр.8+гр.16)</t>
  </si>
  <si>
    <t>Кол-во комплексных посещений
(гр.9+
гр.11+ гр.13)</t>
  </si>
  <si>
    <t>Кол-во случаев (гр.10+
гр.12+ гр.14)</t>
  </si>
  <si>
    <t>Кол-во комплексных посещений</t>
  </si>
  <si>
    <t xml:space="preserve">Кол-во посещений </t>
  </si>
  <si>
    <t xml:space="preserve">Кол-во случаев </t>
  </si>
  <si>
    <t>Кол-во посещений 
(гр.19+гр.21)</t>
  </si>
  <si>
    <t>Кол-во случаев 
(гр.20+гр.22)</t>
  </si>
  <si>
    <t>Кол-во посещений</t>
  </si>
  <si>
    <t>в том числе, высокотехнологичная мед.помощь</t>
  </si>
  <si>
    <t>Приложение к выписке из ПРОТОКОЛА заседания комиссии по разработке территориальной программы обязательного медицинского страхования в Челябинской области от 17.12.2019 № 12</t>
  </si>
  <si>
    <t>Изменения в распределении объемов медицинской помощи между медицинскими организациями на 2019 год</t>
  </si>
  <si>
    <t>Таблица 1</t>
  </si>
  <si>
    <t>Таблица 2</t>
  </si>
  <si>
    <t xml:space="preserve">случаи госпитали-зации
</t>
  </si>
  <si>
    <t xml:space="preserve">в том числе с проведением тромболизиса
</t>
  </si>
  <si>
    <t>Таблица 3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</si>
</sst>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8" fillId="0" borderId="0"/>
  </cellStyleXfs>
  <cellXfs count="7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/>
    <xf numFmtId="0" fontId="3" fillId="2" borderId="1" xfId="1" applyFont="1" applyFill="1" applyBorder="1" applyAlignment="1" applyProtection="1">
      <alignment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0" fontId="6" fillId="2" borderId="0" xfId="0" applyFont="1" applyFill="1"/>
    <xf numFmtId="0" fontId="5" fillId="2" borderId="2" xfId="1" applyFont="1" applyFill="1" applyBorder="1" applyAlignment="1" applyProtection="1">
      <alignment horizontal="center" vertical="center" wrapText="1"/>
    </xf>
    <xf numFmtId="3" fontId="7" fillId="2" borderId="2" xfId="2" applyNumberFormat="1" applyFont="1" applyFill="1" applyBorder="1" applyAlignment="1" applyProtection="1">
      <alignment horizontal="center" vertical="center" wrapText="1"/>
    </xf>
    <xf numFmtId="0" fontId="1" fillId="2" borderId="2" xfId="3" applyFont="1" applyFill="1" applyBorder="1" applyAlignment="1" applyProtection="1">
      <alignment horizontal="center" vertical="center"/>
    </xf>
    <xf numFmtId="0" fontId="9" fillId="2" borderId="0" xfId="0" applyFont="1" applyFill="1"/>
    <xf numFmtId="0" fontId="1" fillId="2" borderId="2" xfId="3" applyFont="1" applyFill="1" applyBorder="1" applyAlignment="1" applyProtection="1">
      <alignment vertical="center"/>
    </xf>
    <xf numFmtId="0" fontId="1" fillId="2" borderId="2" xfId="3" applyFont="1" applyFill="1" applyBorder="1" applyAlignment="1" applyProtection="1">
      <alignment vertical="center" wrapText="1"/>
    </xf>
    <xf numFmtId="0" fontId="1" fillId="2" borderId="2" xfId="3" applyFont="1" applyFill="1" applyBorder="1" applyAlignment="1" applyProtection="1">
      <alignment horizontal="center" vertical="center" wrapText="1"/>
    </xf>
    <xf numFmtId="3" fontId="1" fillId="2" borderId="2" xfId="3" applyNumberFormat="1" applyFont="1" applyFill="1" applyBorder="1" applyAlignment="1" applyProtection="1">
      <alignment horizontal="center" vertical="center" wrapText="1"/>
    </xf>
    <xf numFmtId="3" fontId="1" fillId="2" borderId="2" xfId="3" applyNumberFormat="1" applyFont="1" applyFill="1" applyBorder="1" applyAlignment="1" applyProtection="1">
      <alignment horizontal="center" vertical="center"/>
    </xf>
    <xf numFmtId="0" fontId="7" fillId="2" borderId="0" xfId="0" applyFont="1" applyFill="1"/>
    <xf numFmtId="0" fontId="10" fillId="2" borderId="0" xfId="0" applyFont="1" applyFill="1"/>
    <xf numFmtId="0" fontId="13" fillId="0" borderId="2" xfId="0" applyFont="1" applyFill="1" applyBorder="1" applyAlignment="1">
      <alignment horizontal="center" vertical="center" wrapText="1"/>
    </xf>
    <xf numFmtId="0" fontId="12" fillId="0" borderId="2" xfId="0" quotePrefix="1" applyFont="1" applyBorder="1" applyAlignment="1">
      <alignment horizontal="center"/>
    </xf>
    <xf numFmtId="1" fontId="12" fillId="0" borderId="2" xfId="0" quotePrefix="1" applyNumberFormat="1" applyFont="1" applyBorder="1" applyAlignment="1">
      <alignment horizontal="center"/>
    </xf>
    <xf numFmtId="0" fontId="12" fillId="0" borderId="2" xfId="0" applyFont="1" applyBorder="1"/>
    <xf numFmtId="0" fontId="12" fillId="0" borderId="2" xfId="0" applyFont="1" applyBorder="1" applyAlignment="1">
      <alignment wrapText="1"/>
    </xf>
    <xf numFmtId="3" fontId="12" fillId="0" borderId="2" xfId="0" applyNumberFormat="1" applyFont="1" applyBorder="1"/>
    <xf numFmtId="0" fontId="14" fillId="2" borderId="0" xfId="0" applyFont="1" applyFill="1" applyAlignment="1">
      <alignment vertical="center"/>
    </xf>
    <xf numFmtId="0" fontId="15" fillId="2" borderId="0" xfId="0" applyFont="1" applyFill="1" applyAlignment="1"/>
    <xf numFmtId="0" fontId="14" fillId="2" borderId="0" xfId="0" applyFont="1" applyFill="1" applyAlignment="1">
      <alignment vertical="center" wrapText="1"/>
    </xf>
    <xf numFmtId="0" fontId="16" fillId="2" borderId="0" xfId="1" applyFont="1" applyFill="1" applyAlignment="1" applyProtection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5" fillId="2" borderId="0" xfId="0" applyFont="1" applyFill="1"/>
    <xf numFmtId="0" fontId="18" fillId="2" borderId="2" xfId="0" applyFont="1" applyFill="1" applyBorder="1" applyAlignment="1">
      <alignment horizontal="center" vertical="center" wrapText="1"/>
    </xf>
    <xf numFmtId="0" fontId="5" fillId="2" borderId="2" xfId="3" applyFont="1" applyFill="1" applyBorder="1" applyAlignment="1" applyProtection="1">
      <alignment horizontal="center" vertical="center"/>
    </xf>
    <xf numFmtId="0" fontId="5" fillId="2" borderId="2" xfId="3" applyFont="1" applyFill="1" applyBorder="1" applyAlignment="1" applyProtection="1">
      <alignment horizontal="left" vertical="center"/>
    </xf>
    <xf numFmtId="0" fontId="5" fillId="2" borderId="2" xfId="3" applyFont="1" applyFill="1" applyBorder="1" applyAlignment="1" applyProtection="1">
      <alignment vertical="center"/>
    </xf>
    <xf numFmtId="0" fontId="5" fillId="2" borderId="2" xfId="3" applyFont="1" applyFill="1" applyBorder="1" applyAlignment="1" applyProtection="1">
      <alignment vertical="center" wrapText="1"/>
    </xf>
    <xf numFmtId="3" fontId="15" fillId="2" borderId="0" xfId="0" applyNumberFormat="1" applyFont="1" applyFill="1"/>
    <xf numFmtId="3" fontId="0" fillId="2" borderId="0" xfId="0" applyNumberFormat="1" applyFill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18" fillId="2" borderId="0" xfId="0" applyFont="1" applyFill="1" applyAlignment="1"/>
    <xf numFmtId="0" fontId="11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0" fillId="0" borderId="0" xfId="0" applyFont="1"/>
    <xf numFmtId="0" fontId="5" fillId="2" borderId="8" xfId="1" applyFont="1" applyFill="1" applyBorder="1" applyAlignment="1" applyProtection="1">
      <alignment horizontal="center" vertical="center" wrapText="1"/>
    </xf>
    <xf numFmtId="0" fontId="5" fillId="2" borderId="11" xfId="1" applyFont="1" applyFill="1" applyBorder="1" applyAlignment="1" applyProtection="1">
      <alignment horizontal="center" vertical="center" wrapText="1"/>
    </xf>
    <xf numFmtId="0" fontId="5" fillId="2" borderId="12" xfId="1" applyFont="1" applyFill="1" applyBorder="1" applyAlignment="1" applyProtection="1">
      <alignment horizontal="center" vertical="center" wrapText="1"/>
    </xf>
    <xf numFmtId="0" fontId="3" fillId="2" borderId="0" xfId="1" applyFont="1" applyFill="1" applyAlignment="1" applyProtection="1">
      <alignment horizontal="center" vertical="center" wrapText="1"/>
    </xf>
    <xf numFmtId="0" fontId="19" fillId="2" borderId="0" xfId="0" applyFont="1" applyFill="1" applyAlignment="1">
      <alignment horizontal="center"/>
    </xf>
    <xf numFmtId="0" fontId="7" fillId="2" borderId="1" xfId="1" applyFont="1" applyFill="1" applyBorder="1" applyAlignment="1" applyProtection="1">
      <alignment horizontal="left" wrapText="1"/>
    </xf>
    <xf numFmtId="0" fontId="5" fillId="2" borderId="2" xfId="1" applyFont="1" applyFill="1" applyBorder="1" applyAlignment="1" applyProtection="1">
      <alignment horizontal="center" vertical="center" wrapText="1"/>
      <protection locked="0"/>
    </xf>
    <xf numFmtId="0" fontId="5" fillId="2" borderId="2" xfId="1" applyFont="1" applyFill="1" applyBorder="1" applyAlignment="1" applyProtection="1">
      <alignment horizontal="center" vertical="center" wrapText="1"/>
    </xf>
    <xf numFmtId="0" fontId="5" fillId="2" borderId="4" xfId="1" applyFont="1" applyFill="1" applyBorder="1" applyAlignment="1" applyProtection="1">
      <alignment horizontal="center" vertical="center" wrapText="1"/>
    </xf>
    <xf numFmtId="4" fontId="5" fillId="2" borderId="2" xfId="2" applyNumberFormat="1" applyFont="1" applyFill="1" applyBorder="1" applyAlignment="1" applyProtection="1">
      <alignment horizontal="center" vertical="center" wrapText="1"/>
    </xf>
    <xf numFmtId="0" fontId="5" fillId="2" borderId="3" xfId="1" applyFont="1" applyFill="1" applyBorder="1" applyAlignment="1" applyProtection="1">
      <alignment horizontal="center" vertical="center" wrapText="1"/>
    </xf>
    <xf numFmtId="4" fontId="1" fillId="2" borderId="8" xfId="2" applyNumberFormat="1" applyFont="1" applyFill="1" applyBorder="1" applyAlignment="1" applyProtection="1">
      <alignment horizontal="center" vertical="center" wrapText="1"/>
    </xf>
    <xf numFmtId="4" fontId="1" fillId="2" borderId="11" xfId="2" applyNumberFormat="1" applyFont="1" applyFill="1" applyBorder="1" applyAlignment="1" applyProtection="1">
      <alignment horizontal="center" vertical="center" wrapText="1"/>
    </xf>
    <xf numFmtId="4" fontId="1" fillId="2" borderId="12" xfId="2" applyNumberFormat="1" applyFont="1" applyFill="1" applyBorder="1" applyAlignment="1" applyProtection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4" fontId="5" fillId="2" borderId="8" xfId="2" applyNumberFormat="1" applyFont="1" applyFill="1" applyBorder="1" applyAlignment="1" applyProtection="1">
      <alignment horizontal="center" vertical="center" wrapText="1"/>
    </xf>
    <xf numFmtId="4" fontId="5" fillId="2" borderId="11" xfId="2" applyNumberFormat="1" applyFont="1" applyFill="1" applyBorder="1" applyAlignment="1" applyProtection="1">
      <alignment horizontal="center" vertical="center" wrapText="1"/>
    </xf>
    <xf numFmtId="4" fontId="5" fillId="2" borderId="12" xfId="2" applyNumberFormat="1" applyFont="1" applyFill="1" applyBorder="1" applyAlignment="1" applyProtection="1">
      <alignment horizontal="center" vertical="center" wrapText="1"/>
    </xf>
    <xf numFmtId="4" fontId="5" fillId="2" borderId="8" xfId="2" applyNumberFormat="1" applyFont="1" applyFill="1" applyBorder="1" applyAlignment="1" applyProtection="1">
      <alignment horizontal="center" vertical="center" textRotation="90" wrapText="1"/>
    </xf>
    <xf numFmtId="4" fontId="5" fillId="2" borderId="11" xfId="2" applyNumberFormat="1" applyFont="1" applyFill="1" applyBorder="1" applyAlignment="1" applyProtection="1">
      <alignment horizontal="center" vertical="center" textRotation="90" wrapText="1"/>
    </xf>
    <xf numFmtId="4" fontId="5" fillId="2" borderId="12" xfId="2" applyNumberFormat="1" applyFont="1" applyFill="1" applyBorder="1" applyAlignment="1" applyProtection="1">
      <alignment horizontal="center" vertical="center" textRotation="90" wrapText="1"/>
    </xf>
    <xf numFmtId="4" fontId="5" fillId="0" borderId="2" xfId="2" applyNumberFormat="1" applyFont="1" applyFill="1" applyBorder="1" applyAlignment="1" applyProtection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Xl0000013 2" xfId="3"/>
    <cellStyle name="Обычн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1"/>
  <sheetViews>
    <sheetView tabSelected="1" workbookViewId="0">
      <pane xSplit="3" ySplit="8" topLeftCell="D210" activePane="bottomRight" state="frozen"/>
      <selection pane="topRight" activeCell="D1" sqref="D1"/>
      <selection pane="bottomLeft" activeCell="A12" sqref="A12"/>
      <selection pane="bottomRight" activeCell="C4" sqref="C4:C8"/>
    </sheetView>
  </sheetViews>
  <sheetFormatPr defaultRowHeight="15"/>
  <cols>
    <col min="1" max="1" width="3.42578125" style="1" customWidth="1"/>
    <col min="2" max="2" width="3.85546875" style="1" customWidth="1"/>
    <col min="3" max="3" width="45.7109375" style="1" customWidth="1"/>
    <col min="4" max="4" width="10" style="2" customWidth="1"/>
    <col min="5" max="5" width="9.28515625" style="1" customWidth="1"/>
    <col min="6" max="6" width="9.42578125" style="1" customWidth="1"/>
    <col min="7" max="7" width="9.7109375" style="1" customWidth="1"/>
    <col min="8" max="9" width="9.85546875" style="1" customWidth="1"/>
    <col min="10" max="10" width="9.140625" style="1"/>
    <col min="11" max="11" width="11.7109375" style="1" customWidth="1"/>
    <col min="12" max="16384" width="9.140625" style="1"/>
  </cols>
  <sheetData>
    <row r="1" spans="1:11" s="3" customFormat="1" ht="50.25" customHeight="1">
      <c r="A1" s="46" t="s">
        <v>360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s="3" customFormat="1" ht="21.75" customHeight="1">
      <c r="A2" s="47" t="s">
        <v>361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s="3" customFormat="1" ht="15.75" customHeight="1">
      <c r="A3" s="48" t="s">
        <v>362</v>
      </c>
      <c r="B3" s="48"/>
      <c r="C3" s="48"/>
      <c r="D3" s="4"/>
      <c r="E3" s="4"/>
      <c r="F3" s="4"/>
      <c r="G3" s="4"/>
      <c r="H3" s="4"/>
      <c r="I3" s="4"/>
      <c r="J3" s="5"/>
      <c r="K3" s="5"/>
    </row>
    <row r="4" spans="1:11" s="6" customFormat="1" ht="15" customHeight="1">
      <c r="A4" s="52" t="s">
        <v>0</v>
      </c>
      <c r="B4" s="52" t="s">
        <v>1</v>
      </c>
      <c r="C4" s="52" t="s">
        <v>2</v>
      </c>
      <c r="D4" s="53" t="s">
        <v>3</v>
      </c>
      <c r="E4" s="51"/>
      <c r="F4" s="51"/>
      <c r="G4" s="51"/>
      <c r="H4" s="51"/>
      <c r="I4" s="51"/>
      <c r="J4" s="49" t="s">
        <v>5</v>
      </c>
      <c r="K4" s="49"/>
    </row>
    <row r="5" spans="1:11" s="6" customFormat="1" ht="27" customHeight="1">
      <c r="A5" s="52"/>
      <c r="B5" s="52"/>
      <c r="C5" s="52"/>
      <c r="D5" s="50" t="s">
        <v>6</v>
      </c>
      <c r="E5" s="50" t="s">
        <v>7</v>
      </c>
      <c r="F5" s="43" t="s">
        <v>359</v>
      </c>
      <c r="G5" s="50" t="s">
        <v>9</v>
      </c>
      <c r="H5" s="51" t="s">
        <v>8</v>
      </c>
      <c r="I5" s="51"/>
      <c r="J5" s="49" t="s">
        <v>10</v>
      </c>
      <c r="K5" s="49" t="s">
        <v>365</v>
      </c>
    </row>
    <row r="6" spans="1:11" s="6" customFormat="1" ht="15" customHeight="1">
      <c r="A6" s="52"/>
      <c r="B6" s="52"/>
      <c r="C6" s="52"/>
      <c r="D6" s="50"/>
      <c r="E6" s="50"/>
      <c r="F6" s="44"/>
      <c r="G6" s="50"/>
      <c r="H6" s="50" t="s">
        <v>11</v>
      </c>
      <c r="I6" s="50" t="s">
        <v>12</v>
      </c>
      <c r="J6" s="49"/>
      <c r="K6" s="49"/>
    </row>
    <row r="7" spans="1:11" s="6" customFormat="1" ht="33.75" customHeight="1">
      <c r="A7" s="52"/>
      <c r="B7" s="52"/>
      <c r="C7" s="52"/>
      <c r="D7" s="50"/>
      <c r="E7" s="50"/>
      <c r="F7" s="45"/>
      <c r="G7" s="50"/>
      <c r="H7" s="50"/>
      <c r="I7" s="50"/>
      <c r="J7" s="49"/>
      <c r="K7" s="49"/>
    </row>
    <row r="8" spans="1:11" s="6" customFormat="1" ht="48" customHeight="1">
      <c r="A8" s="52"/>
      <c r="B8" s="52"/>
      <c r="C8" s="52"/>
      <c r="D8" s="7" t="s">
        <v>364</v>
      </c>
      <c r="E8" s="7" t="s">
        <v>13</v>
      </c>
      <c r="F8" s="7" t="s">
        <v>364</v>
      </c>
      <c r="G8" s="7" t="s">
        <v>13</v>
      </c>
      <c r="H8" s="7" t="s">
        <v>364</v>
      </c>
      <c r="I8" s="7" t="s">
        <v>364</v>
      </c>
      <c r="J8" s="49"/>
      <c r="K8" s="49"/>
    </row>
    <row r="9" spans="1:11" s="10" customFormat="1" ht="12.75">
      <c r="A9" s="9"/>
      <c r="B9" s="9" t="s">
        <v>14</v>
      </c>
      <c r="C9" s="9" t="s">
        <v>15</v>
      </c>
      <c r="D9" s="9"/>
      <c r="E9" s="9"/>
      <c r="F9" s="9"/>
      <c r="G9" s="9"/>
      <c r="H9" s="9"/>
      <c r="I9" s="9"/>
      <c r="J9" s="9"/>
      <c r="K9" s="9"/>
    </row>
    <row r="10" spans="1:11" s="10" customFormat="1" ht="12.75">
      <c r="A10" s="9"/>
      <c r="B10" s="9"/>
      <c r="C10" s="11" t="s">
        <v>16</v>
      </c>
      <c r="D10" s="9"/>
      <c r="E10" s="11"/>
      <c r="F10" s="11"/>
      <c r="G10" s="11"/>
      <c r="H10" s="11"/>
      <c r="I10" s="11"/>
      <c r="J10" s="11"/>
      <c r="K10" s="11"/>
    </row>
    <row r="11" spans="1:11" s="10" customFormat="1" ht="12.75">
      <c r="A11" s="9">
        <v>1</v>
      </c>
      <c r="B11" s="9">
        <v>242</v>
      </c>
      <c r="C11" s="12" t="s">
        <v>17</v>
      </c>
      <c r="D11" s="13">
        <v>6827</v>
      </c>
      <c r="E11" s="13">
        <v>6827</v>
      </c>
      <c r="F11" s="13">
        <v>0</v>
      </c>
      <c r="G11" s="13">
        <v>0</v>
      </c>
      <c r="H11" s="13">
        <v>0</v>
      </c>
      <c r="I11" s="13">
        <v>0</v>
      </c>
      <c r="J11" s="13">
        <v>17601</v>
      </c>
      <c r="K11" s="13">
        <v>8</v>
      </c>
    </row>
    <row r="12" spans="1:11" s="10" customFormat="1" ht="12.75">
      <c r="A12" s="9">
        <f t="shared" ref="A12:A17" si="0">A11+1</f>
        <v>2</v>
      </c>
      <c r="B12" s="9">
        <v>241</v>
      </c>
      <c r="C12" s="12" t="s">
        <v>18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</row>
    <row r="13" spans="1:11" s="10" customFormat="1" ht="12.75">
      <c r="A13" s="9">
        <f t="shared" si="0"/>
        <v>3</v>
      </c>
      <c r="B13" s="9">
        <v>244</v>
      </c>
      <c r="C13" s="12" t="s">
        <v>19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</row>
    <row r="14" spans="1:11" s="10" customFormat="1" ht="12.75">
      <c r="A14" s="9">
        <f t="shared" si="0"/>
        <v>4</v>
      </c>
      <c r="B14" s="9">
        <v>243</v>
      </c>
      <c r="C14" s="12" t="s">
        <v>20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</row>
    <row r="15" spans="1:11" s="10" customFormat="1" ht="12.75">
      <c r="A15" s="9">
        <f t="shared" si="0"/>
        <v>5</v>
      </c>
      <c r="B15" s="9">
        <v>537</v>
      </c>
      <c r="C15" s="12" t="s">
        <v>21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</row>
    <row r="16" spans="1:11" s="10" customFormat="1" ht="12.75">
      <c r="A16" s="9">
        <f t="shared" si="0"/>
        <v>6</v>
      </c>
      <c r="B16" s="9">
        <v>408</v>
      </c>
      <c r="C16" s="12" t="s">
        <v>22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</row>
    <row r="17" spans="1:11" s="10" customFormat="1" ht="12.75">
      <c r="A17" s="9">
        <f t="shared" si="0"/>
        <v>7</v>
      </c>
      <c r="B17" s="9">
        <v>775</v>
      </c>
      <c r="C17" s="12" t="s">
        <v>23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</row>
    <row r="18" spans="1:11" s="10" customFormat="1" ht="12.75">
      <c r="A18" s="9"/>
      <c r="B18" s="9"/>
      <c r="C18" s="12" t="s">
        <v>24</v>
      </c>
      <c r="D18" s="14">
        <v>6827</v>
      </c>
      <c r="E18" s="14">
        <v>6827</v>
      </c>
      <c r="F18" s="14">
        <v>0</v>
      </c>
      <c r="G18" s="14">
        <v>0</v>
      </c>
      <c r="H18" s="14">
        <v>0</v>
      </c>
      <c r="I18" s="14">
        <v>0</v>
      </c>
      <c r="J18" s="14">
        <v>17601</v>
      </c>
      <c r="K18" s="14">
        <v>8</v>
      </c>
    </row>
    <row r="19" spans="1:11" s="10" customFormat="1" ht="12.75">
      <c r="A19" s="9"/>
      <c r="B19" s="9"/>
      <c r="C19" s="12" t="s">
        <v>25</v>
      </c>
      <c r="D19" s="13"/>
      <c r="E19" s="13"/>
      <c r="F19" s="13"/>
      <c r="G19" s="13"/>
      <c r="H19" s="13"/>
      <c r="I19" s="13"/>
      <c r="J19" s="13"/>
      <c r="K19" s="13"/>
    </row>
    <row r="20" spans="1:11" s="10" customFormat="1" ht="12.75">
      <c r="A20" s="9">
        <f>A17+1</f>
        <v>8</v>
      </c>
      <c r="B20" s="9">
        <v>198</v>
      </c>
      <c r="C20" s="12" t="s">
        <v>26</v>
      </c>
      <c r="D20" s="13">
        <v>2873</v>
      </c>
      <c r="E20" s="13">
        <v>2873</v>
      </c>
      <c r="F20" s="13">
        <v>0</v>
      </c>
      <c r="G20" s="13">
        <v>0</v>
      </c>
      <c r="H20" s="13">
        <v>0</v>
      </c>
      <c r="I20" s="13">
        <v>0</v>
      </c>
      <c r="J20" s="13">
        <v>10017</v>
      </c>
      <c r="K20" s="13">
        <v>24</v>
      </c>
    </row>
    <row r="21" spans="1:11" s="10" customFormat="1" ht="25.5">
      <c r="A21" s="9">
        <f>A20+1</f>
        <v>9</v>
      </c>
      <c r="B21" s="9">
        <v>203</v>
      </c>
      <c r="C21" s="12" t="s">
        <v>27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</row>
    <row r="22" spans="1:11" s="10" customFormat="1" ht="12.75">
      <c r="A22" s="9"/>
      <c r="B22" s="9"/>
      <c r="C22" s="12" t="s">
        <v>28</v>
      </c>
      <c r="D22" s="13">
        <v>2873</v>
      </c>
      <c r="E22" s="13">
        <v>2873</v>
      </c>
      <c r="F22" s="13">
        <v>0</v>
      </c>
      <c r="G22" s="13">
        <v>0</v>
      </c>
      <c r="H22" s="13">
        <v>0</v>
      </c>
      <c r="I22" s="13">
        <v>0</v>
      </c>
      <c r="J22" s="13">
        <v>10017</v>
      </c>
      <c r="K22" s="13">
        <v>24</v>
      </c>
    </row>
    <row r="23" spans="1:11" s="10" customFormat="1" ht="12.75">
      <c r="A23" s="9"/>
      <c r="B23" s="9"/>
      <c r="C23" s="12" t="s">
        <v>29</v>
      </c>
      <c r="D23" s="13"/>
      <c r="E23" s="13"/>
      <c r="F23" s="13"/>
      <c r="G23" s="13"/>
      <c r="H23" s="13"/>
      <c r="I23" s="13"/>
      <c r="J23" s="13"/>
      <c r="K23" s="13"/>
    </row>
    <row r="24" spans="1:11" s="10" customFormat="1" ht="12.75">
      <c r="A24" s="9">
        <f>A21+1</f>
        <v>10</v>
      </c>
      <c r="B24" s="9">
        <v>205</v>
      </c>
      <c r="C24" s="12" t="s">
        <v>30</v>
      </c>
      <c r="D24" s="13">
        <v>4733</v>
      </c>
      <c r="E24" s="13">
        <v>4733</v>
      </c>
      <c r="F24" s="13">
        <v>0</v>
      </c>
      <c r="G24" s="13">
        <v>0</v>
      </c>
      <c r="H24" s="13">
        <v>0</v>
      </c>
      <c r="I24" s="13">
        <v>0</v>
      </c>
      <c r="J24" s="13">
        <v>5786</v>
      </c>
      <c r="K24" s="13">
        <v>4</v>
      </c>
    </row>
    <row r="25" spans="1:11" s="10" customFormat="1" ht="12.75">
      <c r="A25" s="9"/>
      <c r="B25" s="9"/>
      <c r="C25" s="12" t="s">
        <v>31</v>
      </c>
      <c r="D25" s="13">
        <v>4733</v>
      </c>
      <c r="E25" s="13">
        <v>4733</v>
      </c>
      <c r="F25" s="13">
        <v>0</v>
      </c>
      <c r="G25" s="13">
        <v>0</v>
      </c>
      <c r="H25" s="13">
        <v>0</v>
      </c>
      <c r="I25" s="13">
        <v>0</v>
      </c>
      <c r="J25" s="13">
        <v>5786</v>
      </c>
      <c r="K25" s="13">
        <v>4</v>
      </c>
    </row>
    <row r="26" spans="1:11" s="10" customFormat="1" ht="12.75">
      <c r="A26" s="9"/>
      <c r="B26" s="9"/>
      <c r="C26" s="12" t="s">
        <v>32</v>
      </c>
      <c r="D26" s="13"/>
      <c r="E26" s="13"/>
      <c r="F26" s="13"/>
      <c r="G26" s="13"/>
      <c r="H26" s="13"/>
      <c r="I26" s="13"/>
      <c r="J26" s="13"/>
      <c r="K26" s="13"/>
    </row>
    <row r="27" spans="1:11" s="10" customFormat="1" ht="12.75">
      <c r="A27" s="9">
        <f>A24+1</f>
        <v>11</v>
      </c>
      <c r="B27" s="9">
        <v>134</v>
      </c>
      <c r="C27" s="12" t="s">
        <v>33</v>
      </c>
      <c r="D27" s="13">
        <v>0</v>
      </c>
      <c r="E27" s="13"/>
      <c r="F27" s="13"/>
      <c r="G27" s="13"/>
      <c r="H27" s="13"/>
      <c r="I27" s="13"/>
      <c r="J27" s="13"/>
      <c r="K27" s="13"/>
    </row>
    <row r="28" spans="1:11" s="10" customFormat="1" ht="12.75">
      <c r="A28" s="9">
        <f>A27+1</f>
        <v>12</v>
      </c>
      <c r="B28" s="9">
        <v>135</v>
      </c>
      <c r="C28" s="12" t="s">
        <v>34</v>
      </c>
      <c r="D28" s="13">
        <v>0</v>
      </c>
      <c r="E28" s="13"/>
      <c r="F28" s="13"/>
      <c r="G28" s="13"/>
      <c r="H28" s="13"/>
      <c r="I28" s="13"/>
      <c r="J28" s="13"/>
      <c r="K28" s="13"/>
    </row>
    <row r="29" spans="1:11" s="10" customFormat="1" ht="12.75">
      <c r="A29" s="9">
        <f t="shared" ref="A29:A37" si="1">A28+1</f>
        <v>13</v>
      </c>
      <c r="B29" s="9">
        <v>136</v>
      </c>
      <c r="C29" s="12" t="s">
        <v>35</v>
      </c>
      <c r="D29" s="13">
        <v>21765</v>
      </c>
      <c r="E29" s="13">
        <v>21765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</row>
    <row r="30" spans="1:11" s="10" customFormat="1" ht="12.75">
      <c r="A30" s="9">
        <f t="shared" si="1"/>
        <v>14</v>
      </c>
      <c r="B30" s="9">
        <v>455</v>
      </c>
      <c r="C30" s="12" t="s">
        <v>36</v>
      </c>
      <c r="D30" s="13">
        <v>0</v>
      </c>
      <c r="E30" s="13"/>
      <c r="F30" s="13"/>
      <c r="G30" s="13"/>
      <c r="H30" s="13"/>
      <c r="I30" s="13"/>
      <c r="J30" s="13"/>
      <c r="K30" s="13"/>
    </row>
    <row r="31" spans="1:11" s="10" customFormat="1" ht="12.75">
      <c r="A31" s="9">
        <f>A30+1</f>
        <v>15</v>
      </c>
      <c r="B31" s="9">
        <v>140</v>
      </c>
      <c r="C31" s="12" t="s">
        <v>37</v>
      </c>
      <c r="D31" s="13">
        <v>2942</v>
      </c>
      <c r="E31" s="13">
        <v>2942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</row>
    <row r="32" spans="1:11" s="10" customFormat="1" ht="12.75">
      <c r="A32" s="9">
        <f t="shared" si="1"/>
        <v>16</v>
      </c>
      <c r="B32" s="9">
        <v>142</v>
      </c>
      <c r="C32" s="12" t="s">
        <v>38</v>
      </c>
      <c r="D32" s="13">
        <v>0</v>
      </c>
      <c r="E32" s="13"/>
      <c r="F32" s="13"/>
      <c r="G32" s="13"/>
      <c r="H32" s="13"/>
      <c r="I32" s="13"/>
      <c r="J32" s="13"/>
      <c r="K32" s="13"/>
    </row>
    <row r="33" spans="1:11" s="10" customFormat="1" ht="12.75">
      <c r="A33" s="9">
        <f t="shared" si="1"/>
        <v>17</v>
      </c>
      <c r="B33" s="9">
        <v>552</v>
      </c>
      <c r="C33" s="12" t="s">
        <v>39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</row>
    <row r="34" spans="1:11" s="10" customFormat="1" ht="12.75">
      <c r="A34" s="9">
        <f t="shared" si="1"/>
        <v>18</v>
      </c>
      <c r="B34" s="9">
        <v>674</v>
      </c>
      <c r="C34" s="12" t="s">
        <v>40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47593</v>
      </c>
      <c r="K34" s="13">
        <v>60</v>
      </c>
    </row>
    <row r="35" spans="1:11" s="10" customFormat="1" ht="25.5">
      <c r="A35" s="9">
        <f t="shared" si="1"/>
        <v>19</v>
      </c>
      <c r="B35" s="9">
        <v>438</v>
      </c>
      <c r="C35" s="12" t="s">
        <v>41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</row>
    <row r="36" spans="1:11" s="10" customFormat="1" ht="12.75">
      <c r="A36" s="9">
        <f t="shared" si="1"/>
        <v>20</v>
      </c>
      <c r="B36" s="9">
        <v>719</v>
      </c>
      <c r="C36" s="12" t="s">
        <v>42</v>
      </c>
      <c r="D36" s="13">
        <v>0</v>
      </c>
      <c r="E36" s="13"/>
      <c r="F36" s="13"/>
      <c r="G36" s="13"/>
      <c r="H36" s="13"/>
      <c r="I36" s="13"/>
      <c r="J36" s="13"/>
      <c r="K36" s="13"/>
    </row>
    <row r="37" spans="1:11" s="10" customFormat="1" ht="12.75">
      <c r="A37" s="9">
        <f t="shared" si="1"/>
        <v>21</v>
      </c>
      <c r="B37" s="9">
        <v>761</v>
      </c>
      <c r="C37" s="12" t="s">
        <v>43</v>
      </c>
      <c r="D37" s="13">
        <v>0</v>
      </c>
      <c r="E37" s="13"/>
      <c r="F37" s="13"/>
      <c r="G37" s="13"/>
      <c r="H37" s="13"/>
      <c r="I37" s="13"/>
      <c r="J37" s="13"/>
      <c r="K37" s="13"/>
    </row>
    <row r="38" spans="1:11" s="10" customFormat="1" ht="12.75">
      <c r="A38" s="9"/>
      <c r="B38" s="9"/>
      <c r="C38" s="12" t="s">
        <v>44</v>
      </c>
      <c r="D38" s="13">
        <v>24707</v>
      </c>
      <c r="E38" s="13">
        <v>24707</v>
      </c>
      <c r="F38" s="13">
        <v>0</v>
      </c>
      <c r="G38" s="13">
        <v>0</v>
      </c>
      <c r="H38" s="13">
        <v>0</v>
      </c>
      <c r="I38" s="13">
        <v>0</v>
      </c>
      <c r="J38" s="13">
        <v>47593</v>
      </c>
      <c r="K38" s="13">
        <v>60</v>
      </c>
    </row>
    <row r="39" spans="1:11" s="10" customFormat="1" ht="12.75">
      <c r="A39" s="9"/>
      <c r="B39" s="9"/>
      <c r="C39" s="12" t="s">
        <v>45</v>
      </c>
      <c r="D39" s="13"/>
      <c r="E39" s="13"/>
      <c r="F39" s="13"/>
      <c r="G39" s="13"/>
      <c r="H39" s="13"/>
      <c r="I39" s="13"/>
      <c r="J39" s="13"/>
      <c r="K39" s="13"/>
    </row>
    <row r="40" spans="1:11" s="10" customFormat="1" ht="12.75">
      <c r="A40" s="9">
        <f>A37+1</f>
        <v>22</v>
      </c>
      <c r="B40" s="9">
        <v>209</v>
      </c>
      <c r="C40" s="12" t="s">
        <v>46</v>
      </c>
      <c r="D40" s="13">
        <v>1081</v>
      </c>
      <c r="E40" s="13">
        <v>1081</v>
      </c>
      <c r="F40" s="13">
        <v>0</v>
      </c>
      <c r="G40" s="13">
        <v>0</v>
      </c>
      <c r="H40" s="13">
        <v>0</v>
      </c>
      <c r="I40" s="13">
        <v>0</v>
      </c>
      <c r="J40" s="13">
        <v>3499</v>
      </c>
      <c r="K40" s="13">
        <v>7</v>
      </c>
    </row>
    <row r="41" spans="1:11" s="10" customFormat="1" ht="12.75">
      <c r="A41" s="9"/>
      <c r="B41" s="9"/>
      <c r="C41" s="12" t="s">
        <v>47</v>
      </c>
      <c r="D41" s="13">
        <v>1081</v>
      </c>
      <c r="E41" s="13">
        <v>1081</v>
      </c>
      <c r="F41" s="13">
        <v>0</v>
      </c>
      <c r="G41" s="13">
        <v>0</v>
      </c>
      <c r="H41" s="13">
        <v>0</v>
      </c>
      <c r="I41" s="13">
        <v>0</v>
      </c>
      <c r="J41" s="13">
        <v>3499</v>
      </c>
      <c r="K41" s="13">
        <v>7</v>
      </c>
    </row>
    <row r="42" spans="1:11" s="10" customFormat="1" ht="12.75">
      <c r="A42" s="9"/>
      <c r="B42" s="9"/>
      <c r="C42" s="12" t="s">
        <v>48</v>
      </c>
      <c r="D42" s="13"/>
      <c r="E42" s="13"/>
      <c r="F42" s="13"/>
      <c r="G42" s="13"/>
      <c r="H42" s="13"/>
      <c r="I42" s="13"/>
      <c r="J42" s="13"/>
      <c r="K42" s="13"/>
    </row>
    <row r="43" spans="1:11" s="10" customFormat="1" ht="12.75">
      <c r="A43" s="9">
        <f>A40+1</f>
        <v>23</v>
      </c>
      <c r="B43" s="9">
        <v>264</v>
      </c>
      <c r="C43" s="12" t="s">
        <v>49</v>
      </c>
      <c r="D43" s="13">
        <v>5371</v>
      </c>
      <c r="E43" s="13">
        <v>5371</v>
      </c>
      <c r="F43" s="13">
        <v>0</v>
      </c>
      <c r="G43" s="13">
        <v>0</v>
      </c>
      <c r="H43" s="13">
        <v>0</v>
      </c>
      <c r="I43" s="13">
        <v>0</v>
      </c>
      <c r="J43" s="13">
        <v>16555</v>
      </c>
      <c r="K43" s="13">
        <v>12</v>
      </c>
    </row>
    <row r="44" spans="1:11" s="10" customFormat="1" ht="12.75">
      <c r="A44" s="9">
        <f>A43+1</f>
        <v>24</v>
      </c>
      <c r="B44" s="9">
        <v>441</v>
      </c>
      <c r="C44" s="12" t="s">
        <v>50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</row>
    <row r="45" spans="1:11" s="10" customFormat="1" ht="12.75">
      <c r="A45" s="9"/>
      <c r="B45" s="9"/>
      <c r="C45" s="12" t="s">
        <v>51</v>
      </c>
      <c r="D45" s="13">
        <v>5371</v>
      </c>
      <c r="E45" s="13">
        <v>5371</v>
      </c>
      <c r="F45" s="13">
        <v>0</v>
      </c>
      <c r="G45" s="13">
        <v>0</v>
      </c>
      <c r="H45" s="13">
        <v>0</v>
      </c>
      <c r="I45" s="13">
        <v>0</v>
      </c>
      <c r="J45" s="13">
        <v>16555</v>
      </c>
      <c r="K45" s="13">
        <v>12</v>
      </c>
    </row>
    <row r="46" spans="1:11" s="10" customFormat="1" ht="12.75">
      <c r="A46" s="9"/>
      <c r="B46" s="9"/>
      <c r="C46" s="12" t="s">
        <v>52</v>
      </c>
      <c r="D46" s="13"/>
      <c r="E46" s="13"/>
      <c r="F46" s="13"/>
      <c r="G46" s="13"/>
      <c r="H46" s="13"/>
      <c r="I46" s="13"/>
      <c r="J46" s="13"/>
      <c r="K46" s="13"/>
    </row>
    <row r="47" spans="1:11" s="10" customFormat="1" ht="25.5">
      <c r="A47" s="9">
        <f>A44+1</f>
        <v>25</v>
      </c>
      <c r="B47" s="9">
        <v>447</v>
      </c>
      <c r="C47" s="12" t="s">
        <v>53</v>
      </c>
      <c r="D47" s="13">
        <v>250</v>
      </c>
      <c r="E47" s="13">
        <v>250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</row>
    <row r="48" spans="1:11" s="10" customFormat="1" ht="12.75">
      <c r="A48" s="9"/>
      <c r="B48" s="9"/>
      <c r="C48" s="12" t="s">
        <v>54</v>
      </c>
      <c r="D48" s="13">
        <v>250</v>
      </c>
      <c r="E48" s="13">
        <v>250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</row>
    <row r="49" spans="1:11" s="10" customFormat="1" ht="12.75">
      <c r="A49" s="9"/>
      <c r="B49" s="9"/>
      <c r="C49" s="12" t="s">
        <v>55</v>
      </c>
      <c r="D49" s="13"/>
      <c r="E49" s="13"/>
      <c r="F49" s="13"/>
      <c r="G49" s="13"/>
      <c r="H49" s="13"/>
      <c r="I49" s="13"/>
      <c r="J49" s="13"/>
      <c r="K49" s="13"/>
    </row>
    <row r="50" spans="1:11" s="10" customFormat="1" ht="12.75">
      <c r="A50" s="9">
        <f>A47+1</f>
        <v>26</v>
      </c>
      <c r="B50" s="9">
        <v>278</v>
      </c>
      <c r="C50" s="12" t="s">
        <v>56</v>
      </c>
      <c r="D50" s="13">
        <v>3287</v>
      </c>
      <c r="E50" s="13">
        <v>3287</v>
      </c>
      <c r="F50" s="13">
        <v>0</v>
      </c>
      <c r="G50" s="13">
        <v>0</v>
      </c>
      <c r="H50" s="13">
        <v>0</v>
      </c>
      <c r="I50" s="13">
        <v>0</v>
      </c>
      <c r="J50" s="13">
        <v>9057</v>
      </c>
      <c r="K50" s="13">
        <v>16</v>
      </c>
    </row>
    <row r="51" spans="1:11" s="10" customFormat="1" ht="12.75">
      <c r="A51" s="9"/>
      <c r="B51" s="9"/>
      <c r="C51" s="12" t="s">
        <v>57</v>
      </c>
      <c r="D51" s="13">
        <v>3287</v>
      </c>
      <c r="E51" s="13">
        <v>3287</v>
      </c>
      <c r="F51" s="13">
        <v>0</v>
      </c>
      <c r="G51" s="13">
        <v>0</v>
      </c>
      <c r="H51" s="13">
        <v>0</v>
      </c>
      <c r="I51" s="13">
        <v>0</v>
      </c>
      <c r="J51" s="13">
        <v>9057</v>
      </c>
      <c r="K51" s="13">
        <v>16</v>
      </c>
    </row>
    <row r="52" spans="1:11" s="10" customFormat="1" ht="12.75">
      <c r="A52" s="9"/>
      <c r="B52" s="9"/>
      <c r="C52" s="12" t="s">
        <v>58</v>
      </c>
      <c r="D52" s="13"/>
      <c r="E52" s="13"/>
      <c r="F52" s="13"/>
      <c r="G52" s="13"/>
      <c r="H52" s="13"/>
      <c r="I52" s="13"/>
      <c r="J52" s="13"/>
      <c r="K52" s="13"/>
    </row>
    <row r="53" spans="1:11" s="10" customFormat="1" ht="12.75">
      <c r="A53" s="9">
        <f>A50+1</f>
        <v>27</v>
      </c>
      <c r="B53" s="9">
        <v>148</v>
      </c>
      <c r="C53" s="12" t="s">
        <v>59</v>
      </c>
      <c r="D53" s="13">
        <v>16447</v>
      </c>
      <c r="E53" s="13">
        <v>16447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</row>
    <row r="54" spans="1:11" s="10" customFormat="1" ht="12.75">
      <c r="A54" s="9">
        <f>A53+1</f>
        <v>28</v>
      </c>
      <c r="B54" s="9">
        <v>150</v>
      </c>
      <c r="C54" s="12" t="s">
        <v>60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</row>
    <row r="55" spans="1:11" s="10" customFormat="1" ht="12.75">
      <c r="A55" s="9">
        <f>A54+1</f>
        <v>29</v>
      </c>
      <c r="B55" s="9">
        <v>157</v>
      </c>
      <c r="C55" s="12" t="s">
        <v>61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</row>
    <row r="56" spans="1:11" s="10" customFormat="1" ht="12.75">
      <c r="A56" s="9">
        <f>A55+1</f>
        <v>30</v>
      </c>
      <c r="B56" s="9">
        <v>158</v>
      </c>
      <c r="C56" s="12" t="s">
        <v>62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</row>
    <row r="57" spans="1:11" s="10" customFormat="1" ht="12.75">
      <c r="A57" s="9">
        <f>A56+1</f>
        <v>31</v>
      </c>
      <c r="B57" s="9">
        <v>420</v>
      </c>
      <c r="C57" s="12" t="s">
        <v>63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</row>
    <row r="58" spans="1:11" s="10" customFormat="1" ht="12.75">
      <c r="A58" s="9">
        <f>A57+1</f>
        <v>32</v>
      </c>
      <c r="B58" s="9">
        <v>491</v>
      </c>
      <c r="C58" s="12" t="s">
        <v>64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44510</v>
      </c>
      <c r="K58" s="13">
        <v>60</v>
      </c>
    </row>
    <row r="59" spans="1:11" s="10" customFormat="1" ht="12.75">
      <c r="A59" s="9"/>
      <c r="B59" s="9"/>
      <c r="C59" s="12" t="s">
        <v>65</v>
      </c>
      <c r="D59" s="13">
        <v>16447</v>
      </c>
      <c r="E59" s="13">
        <v>16447</v>
      </c>
      <c r="F59" s="13">
        <v>0</v>
      </c>
      <c r="G59" s="13">
        <v>0</v>
      </c>
      <c r="H59" s="13">
        <v>0</v>
      </c>
      <c r="I59" s="13">
        <v>0</v>
      </c>
      <c r="J59" s="13">
        <v>44510</v>
      </c>
      <c r="K59" s="13">
        <v>60</v>
      </c>
    </row>
    <row r="60" spans="1:11" s="10" customFormat="1" ht="12.75">
      <c r="A60" s="9"/>
      <c r="B60" s="9"/>
      <c r="C60" s="12" t="s">
        <v>66</v>
      </c>
      <c r="D60" s="13"/>
      <c r="E60" s="13"/>
      <c r="F60" s="13"/>
      <c r="G60" s="13"/>
      <c r="H60" s="13"/>
      <c r="I60" s="13"/>
      <c r="J60" s="13"/>
      <c r="K60" s="13"/>
    </row>
    <row r="61" spans="1:11" s="10" customFormat="1" ht="12.75">
      <c r="A61" s="9">
        <f>A58+1</f>
        <v>33</v>
      </c>
      <c r="B61" s="9">
        <v>210</v>
      </c>
      <c r="C61" s="12" t="s">
        <v>67</v>
      </c>
      <c r="D61" s="13">
        <v>5412</v>
      </c>
      <c r="E61" s="13">
        <v>5412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</row>
    <row r="62" spans="1:11" s="10" customFormat="1" ht="12.75">
      <c r="A62" s="9">
        <f t="shared" ref="A62:A67" si="2">A61+1</f>
        <v>34</v>
      </c>
      <c r="B62" s="9">
        <v>211</v>
      </c>
      <c r="C62" s="12" t="s">
        <v>68</v>
      </c>
      <c r="D62" s="13">
        <v>760</v>
      </c>
      <c r="E62" s="13">
        <v>760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</row>
    <row r="63" spans="1:11" s="10" customFormat="1" ht="12.75">
      <c r="A63" s="9">
        <f t="shared" si="2"/>
        <v>35</v>
      </c>
      <c r="B63" s="9">
        <v>212</v>
      </c>
      <c r="C63" s="12" t="s">
        <v>69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</row>
    <row r="64" spans="1:11" s="10" customFormat="1" ht="12.75">
      <c r="A64" s="9">
        <f t="shared" si="2"/>
        <v>36</v>
      </c>
      <c r="B64" s="9">
        <v>213</v>
      </c>
      <c r="C64" s="12" t="s">
        <v>70</v>
      </c>
      <c r="D64" s="13">
        <v>692</v>
      </c>
      <c r="E64" s="13">
        <v>692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</row>
    <row r="65" spans="1:11" s="10" customFormat="1" ht="12.75">
      <c r="A65" s="9">
        <f t="shared" si="2"/>
        <v>37</v>
      </c>
      <c r="B65" s="9">
        <v>675</v>
      </c>
      <c r="C65" s="12" t="s">
        <v>71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30563</v>
      </c>
      <c r="K65" s="13">
        <v>51</v>
      </c>
    </row>
    <row r="66" spans="1:11" s="10" customFormat="1" ht="12.75">
      <c r="A66" s="9">
        <f t="shared" si="2"/>
        <v>38</v>
      </c>
      <c r="B66" s="9">
        <v>633</v>
      </c>
      <c r="C66" s="12" t="s">
        <v>72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</row>
    <row r="67" spans="1:11" s="10" customFormat="1" ht="12.75">
      <c r="A67" s="9">
        <f t="shared" si="2"/>
        <v>39</v>
      </c>
      <c r="B67" s="9">
        <v>740</v>
      </c>
      <c r="C67" s="12" t="s">
        <v>73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</row>
    <row r="68" spans="1:11" s="10" customFormat="1" ht="12.75">
      <c r="A68" s="9"/>
      <c r="B68" s="9"/>
      <c r="C68" s="12" t="s">
        <v>74</v>
      </c>
      <c r="D68" s="13">
        <v>6864</v>
      </c>
      <c r="E68" s="13">
        <v>6864</v>
      </c>
      <c r="F68" s="13">
        <v>0</v>
      </c>
      <c r="G68" s="13">
        <v>0</v>
      </c>
      <c r="H68" s="13">
        <v>0</v>
      </c>
      <c r="I68" s="13">
        <v>0</v>
      </c>
      <c r="J68" s="13">
        <v>30563</v>
      </c>
      <c r="K68" s="13">
        <v>51</v>
      </c>
    </row>
    <row r="69" spans="1:11" s="10" customFormat="1" ht="12.75">
      <c r="A69" s="9"/>
      <c r="B69" s="9"/>
      <c r="C69" s="12" t="s">
        <v>75</v>
      </c>
      <c r="D69" s="13"/>
      <c r="E69" s="13"/>
      <c r="F69" s="13"/>
      <c r="G69" s="13"/>
      <c r="H69" s="13"/>
      <c r="I69" s="13"/>
      <c r="J69" s="13"/>
      <c r="K69" s="13"/>
    </row>
    <row r="70" spans="1:11" s="10" customFormat="1" ht="25.5">
      <c r="A70" s="9">
        <f>A67+1</f>
        <v>40</v>
      </c>
      <c r="B70" s="9">
        <v>216</v>
      </c>
      <c r="C70" s="12" t="s">
        <v>76</v>
      </c>
      <c r="D70" s="13">
        <v>5329</v>
      </c>
      <c r="E70" s="13">
        <v>5329</v>
      </c>
      <c r="F70" s="13">
        <v>0</v>
      </c>
      <c r="G70" s="13">
        <v>0</v>
      </c>
      <c r="H70" s="13">
        <v>0</v>
      </c>
      <c r="I70" s="13">
        <v>0</v>
      </c>
      <c r="J70" s="13">
        <v>12223</v>
      </c>
      <c r="K70" s="13">
        <v>27</v>
      </c>
    </row>
    <row r="71" spans="1:11" s="10" customFormat="1" ht="12.75">
      <c r="A71" s="9"/>
      <c r="B71" s="9"/>
      <c r="C71" s="12" t="s">
        <v>77</v>
      </c>
      <c r="D71" s="13">
        <v>5329</v>
      </c>
      <c r="E71" s="13">
        <v>5329</v>
      </c>
      <c r="F71" s="13">
        <v>0</v>
      </c>
      <c r="G71" s="13">
        <v>0</v>
      </c>
      <c r="H71" s="13">
        <v>0</v>
      </c>
      <c r="I71" s="13">
        <v>0</v>
      </c>
      <c r="J71" s="13">
        <v>12223</v>
      </c>
      <c r="K71" s="13">
        <v>27</v>
      </c>
    </row>
    <row r="72" spans="1:11" s="10" customFormat="1" ht="12.75">
      <c r="A72" s="9"/>
      <c r="B72" s="9"/>
      <c r="C72" s="12" t="s">
        <v>78</v>
      </c>
      <c r="D72" s="13"/>
      <c r="E72" s="13"/>
      <c r="F72" s="13"/>
      <c r="G72" s="13"/>
      <c r="H72" s="13"/>
      <c r="I72" s="13"/>
      <c r="J72" s="13"/>
      <c r="K72" s="13"/>
    </row>
    <row r="73" spans="1:11" s="10" customFormat="1" ht="25.5">
      <c r="A73" s="9">
        <f>A70+1</f>
        <v>41</v>
      </c>
      <c r="B73" s="9">
        <v>159</v>
      </c>
      <c r="C73" s="12" t="s">
        <v>79</v>
      </c>
      <c r="D73" s="13">
        <v>12431</v>
      </c>
      <c r="E73" s="13">
        <v>12431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</row>
    <row r="74" spans="1:11" s="10" customFormat="1" ht="12.75">
      <c r="A74" s="9">
        <f t="shared" ref="A74:A93" si="3">A73+1</f>
        <v>42</v>
      </c>
      <c r="B74" s="9">
        <v>590</v>
      </c>
      <c r="C74" s="12" t="s">
        <v>80</v>
      </c>
      <c r="D74" s="13">
        <v>8150</v>
      </c>
      <c r="E74" s="13">
        <v>8150</v>
      </c>
      <c r="F74" s="13">
        <v>10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</row>
    <row r="75" spans="1:11" s="10" customFormat="1" ht="12.75">
      <c r="A75" s="9">
        <f t="shared" si="3"/>
        <v>43</v>
      </c>
      <c r="B75" s="9">
        <v>161</v>
      </c>
      <c r="C75" s="12" t="s">
        <v>81</v>
      </c>
      <c r="D75" s="13">
        <v>12059</v>
      </c>
      <c r="E75" s="13">
        <v>11978</v>
      </c>
      <c r="F75" s="13">
        <v>363</v>
      </c>
      <c r="G75" s="13">
        <v>81</v>
      </c>
      <c r="H75" s="13">
        <v>81</v>
      </c>
      <c r="I75" s="13">
        <v>0</v>
      </c>
      <c r="J75" s="13">
        <v>0</v>
      </c>
      <c r="K75" s="13">
        <v>0</v>
      </c>
    </row>
    <row r="76" spans="1:11" s="10" customFormat="1" ht="12.75">
      <c r="A76" s="9">
        <f t="shared" si="3"/>
        <v>44</v>
      </c>
      <c r="B76" s="9">
        <v>164</v>
      </c>
      <c r="C76" s="12" t="s">
        <v>82</v>
      </c>
      <c r="D76" s="13">
        <v>12442</v>
      </c>
      <c r="E76" s="13">
        <v>12442</v>
      </c>
      <c r="F76" s="13">
        <v>58</v>
      </c>
      <c r="G76" s="13">
        <v>0</v>
      </c>
      <c r="H76" s="13">
        <v>0</v>
      </c>
      <c r="I76" s="13">
        <v>0</v>
      </c>
      <c r="J76" s="13">
        <v>751</v>
      </c>
      <c r="K76" s="13">
        <v>0</v>
      </c>
    </row>
    <row r="77" spans="1:11" s="10" customFormat="1" ht="12.75">
      <c r="A77" s="9">
        <f t="shared" si="3"/>
        <v>45</v>
      </c>
      <c r="B77" s="9">
        <v>160</v>
      </c>
      <c r="C77" s="12" t="s">
        <v>83</v>
      </c>
      <c r="D77" s="13">
        <v>14193</v>
      </c>
      <c r="E77" s="13">
        <v>14064</v>
      </c>
      <c r="F77" s="13">
        <v>693</v>
      </c>
      <c r="G77" s="13">
        <v>129</v>
      </c>
      <c r="H77" s="13">
        <v>159</v>
      </c>
      <c r="I77" s="13">
        <v>0</v>
      </c>
      <c r="J77" s="13">
        <v>0</v>
      </c>
      <c r="K77" s="13">
        <v>0</v>
      </c>
    </row>
    <row r="78" spans="1:11" s="10" customFormat="1" ht="12.75">
      <c r="A78" s="9">
        <f t="shared" si="3"/>
        <v>46</v>
      </c>
      <c r="B78" s="9">
        <v>165</v>
      </c>
      <c r="C78" s="12" t="s">
        <v>84</v>
      </c>
      <c r="D78" s="13">
        <v>2366</v>
      </c>
      <c r="E78" s="13">
        <v>2366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</row>
    <row r="79" spans="1:11" s="10" customFormat="1" ht="12.75">
      <c r="A79" s="9">
        <f t="shared" si="3"/>
        <v>47</v>
      </c>
      <c r="B79" s="9">
        <v>166</v>
      </c>
      <c r="C79" s="12" t="s">
        <v>85</v>
      </c>
      <c r="D79" s="13">
        <v>4120</v>
      </c>
      <c r="E79" s="13">
        <v>4120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</row>
    <row r="80" spans="1:11" s="10" customFormat="1" ht="12.75">
      <c r="A80" s="9">
        <f t="shared" si="3"/>
        <v>48</v>
      </c>
      <c r="B80" s="9">
        <v>167</v>
      </c>
      <c r="C80" s="12" t="s">
        <v>86</v>
      </c>
      <c r="D80" s="13">
        <v>2170</v>
      </c>
      <c r="E80" s="13">
        <v>2170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</row>
    <row r="81" spans="1:11" s="10" customFormat="1" ht="25.5">
      <c r="A81" s="9">
        <f t="shared" si="3"/>
        <v>49</v>
      </c>
      <c r="B81" s="9">
        <v>178</v>
      </c>
      <c r="C81" s="12" t="s">
        <v>87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</row>
    <row r="82" spans="1:11" s="10" customFormat="1" ht="12.75">
      <c r="A82" s="9">
        <f t="shared" si="3"/>
        <v>50</v>
      </c>
      <c r="B82" s="9">
        <v>184</v>
      </c>
      <c r="C82" s="12" t="s">
        <v>88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</row>
    <row r="83" spans="1:11" s="10" customFormat="1" ht="12.75">
      <c r="A83" s="9">
        <f t="shared" si="3"/>
        <v>51</v>
      </c>
      <c r="B83" s="9">
        <v>179</v>
      </c>
      <c r="C83" s="12" t="s">
        <v>89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</row>
    <row r="84" spans="1:11" s="10" customFormat="1" ht="25.5">
      <c r="A84" s="9">
        <f t="shared" si="3"/>
        <v>52</v>
      </c>
      <c r="B84" s="9">
        <v>182</v>
      </c>
      <c r="C84" s="12" t="s">
        <v>90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</row>
    <row r="85" spans="1:11" s="10" customFormat="1" ht="25.5">
      <c r="A85" s="9">
        <f t="shared" si="3"/>
        <v>53</v>
      </c>
      <c r="B85" s="9">
        <v>183</v>
      </c>
      <c r="C85" s="12" t="s">
        <v>91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</row>
    <row r="86" spans="1:11" s="10" customFormat="1" ht="25.5">
      <c r="A86" s="9">
        <f t="shared" si="3"/>
        <v>54</v>
      </c>
      <c r="B86" s="9">
        <v>180</v>
      </c>
      <c r="C86" s="12" t="s">
        <v>92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</row>
    <row r="87" spans="1:11" s="10" customFormat="1" ht="12.75">
      <c r="A87" s="9">
        <f t="shared" si="3"/>
        <v>55</v>
      </c>
      <c r="B87" s="9">
        <v>676</v>
      </c>
      <c r="C87" s="12" t="s">
        <v>93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127365</v>
      </c>
      <c r="K87" s="13">
        <v>156</v>
      </c>
    </row>
    <row r="88" spans="1:11" s="10" customFormat="1" ht="12.75">
      <c r="A88" s="9">
        <f t="shared" si="3"/>
        <v>56</v>
      </c>
      <c r="B88" s="9">
        <v>712</v>
      </c>
      <c r="C88" s="12" t="s">
        <v>94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</row>
    <row r="89" spans="1:11" s="10" customFormat="1" ht="12.75">
      <c r="A89" s="9">
        <f t="shared" si="3"/>
        <v>57</v>
      </c>
      <c r="B89" s="9">
        <v>690</v>
      </c>
      <c r="C89" s="12" t="s">
        <v>95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</row>
    <row r="90" spans="1:11" s="10" customFormat="1" ht="12.75">
      <c r="A90" s="9">
        <f t="shared" si="3"/>
        <v>58</v>
      </c>
      <c r="B90" s="9">
        <v>671</v>
      </c>
      <c r="C90" s="12" t="s">
        <v>96</v>
      </c>
      <c r="D90" s="13">
        <v>0</v>
      </c>
      <c r="E90" s="13"/>
      <c r="F90" s="13"/>
      <c r="G90" s="13"/>
      <c r="H90" s="13"/>
      <c r="I90" s="13"/>
      <c r="J90" s="13"/>
      <c r="K90" s="13"/>
    </row>
    <row r="91" spans="1:11" s="10" customFormat="1" ht="12.75">
      <c r="A91" s="9">
        <f t="shared" si="3"/>
        <v>59</v>
      </c>
      <c r="B91" s="9">
        <v>709</v>
      </c>
      <c r="C91" s="12" t="s">
        <v>97</v>
      </c>
      <c r="D91" s="13">
        <v>0</v>
      </c>
      <c r="E91" s="13"/>
      <c r="F91" s="13"/>
      <c r="G91" s="13"/>
      <c r="H91" s="13"/>
      <c r="I91" s="13"/>
      <c r="J91" s="13"/>
      <c r="K91" s="13"/>
    </row>
    <row r="92" spans="1:11" s="10" customFormat="1" ht="12.75">
      <c r="A92" s="9">
        <f t="shared" si="3"/>
        <v>60</v>
      </c>
      <c r="B92" s="9">
        <v>727</v>
      </c>
      <c r="C92" s="12" t="s">
        <v>98</v>
      </c>
      <c r="D92" s="13">
        <v>0</v>
      </c>
      <c r="E92" s="13"/>
      <c r="F92" s="13"/>
      <c r="G92" s="13"/>
      <c r="H92" s="13"/>
      <c r="I92" s="13"/>
      <c r="J92" s="13"/>
      <c r="K92" s="13"/>
    </row>
    <row r="93" spans="1:11" s="10" customFormat="1" ht="12.75">
      <c r="A93" s="9">
        <f t="shared" si="3"/>
        <v>61</v>
      </c>
      <c r="B93" s="9">
        <v>768</v>
      </c>
      <c r="C93" s="12" t="s">
        <v>99</v>
      </c>
      <c r="D93" s="13">
        <v>0</v>
      </c>
      <c r="E93" s="13"/>
      <c r="F93" s="13"/>
      <c r="G93" s="13"/>
      <c r="H93" s="13"/>
      <c r="I93" s="13"/>
      <c r="J93" s="13"/>
      <c r="K93" s="13"/>
    </row>
    <row r="94" spans="1:11" s="10" customFormat="1" ht="12.75">
      <c r="A94" s="9">
        <f>A93+1</f>
        <v>62</v>
      </c>
      <c r="B94" s="9">
        <v>779</v>
      </c>
      <c r="C94" s="12" t="s">
        <v>100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</row>
    <row r="95" spans="1:11" s="10" customFormat="1" ht="12.75">
      <c r="A95" s="9"/>
      <c r="B95" s="9"/>
      <c r="C95" s="12" t="s">
        <v>101</v>
      </c>
      <c r="D95" s="13">
        <v>67931</v>
      </c>
      <c r="E95" s="13">
        <v>67721</v>
      </c>
      <c r="F95" s="13">
        <v>1124</v>
      </c>
      <c r="G95" s="13">
        <v>210</v>
      </c>
      <c r="H95" s="13">
        <v>240</v>
      </c>
      <c r="I95" s="13">
        <v>0</v>
      </c>
      <c r="J95" s="13">
        <v>128116</v>
      </c>
      <c r="K95" s="13">
        <v>156</v>
      </c>
    </row>
    <row r="96" spans="1:11" s="10" customFormat="1" ht="12.75">
      <c r="A96" s="9"/>
      <c r="B96" s="9"/>
      <c r="C96" s="12" t="s">
        <v>102</v>
      </c>
      <c r="D96" s="13"/>
      <c r="E96" s="13"/>
      <c r="F96" s="13"/>
      <c r="G96" s="13"/>
      <c r="H96" s="13"/>
      <c r="I96" s="13"/>
      <c r="J96" s="13"/>
      <c r="K96" s="13"/>
    </row>
    <row r="97" spans="1:11" s="10" customFormat="1" ht="12.75">
      <c r="A97" s="9">
        <f>A94+1</f>
        <v>63</v>
      </c>
      <c r="B97" s="9">
        <v>186</v>
      </c>
      <c r="C97" s="12" t="s">
        <v>103</v>
      </c>
      <c r="D97" s="13">
        <v>315</v>
      </c>
      <c r="E97" s="13">
        <v>315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</row>
    <row r="98" spans="1:11" s="10" customFormat="1" ht="12.75">
      <c r="A98" s="9">
        <f t="shared" ref="A98:A103" si="4">A97+1</f>
        <v>64</v>
      </c>
      <c r="B98" s="9">
        <v>187</v>
      </c>
      <c r="C98" s="12" t="s">
        <v>104</v>
      </c>
      <c r="D98" s="13">
        <v>19484</v>
      </c>
      <c r="E98" s="13">
        <v>19484</v>
      </c>
      <c r="F98" s="13">
        <v>40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</row>
    <row r="99" spans="1:11" s="10" customFormat="1" ht="12.75">
      <c r="A99" s="9">
        <f t="shared" si="4"/>
        <v>65</v>
      </c>
      <c r="B99" s="9">
        <v>188</v>
      </c>
      <c r="C99" s="12" t="s">
        <v>105</v>
      </c>
      <c r="D99" s="13">
        <v>7116</v>
      </c>
      <c r="E99" s="13">
        <v>6429</v>
      </c>
      <c r="F99" s="13">
        <v>500</v>
      </c>
      <c r="G99" s="13">
        <v>687</v>
      </c>
      <c r="H99" s="13">
        <v>687</v>
      </c>
      <c r="I99" s="13">
        <v>0</v>
      </c>
      <c r="J99" s="13">
        <v>0</v>
      </c>
      <c r="K99" s="13">
        <v>0</v>
      </c>
    </row>
    <row r="100" spans="1:11" s="10" customFormat="1" ht="12.75">
      <c r="A100" s="9">
        <f t="shared" si="4"/>
        <v>66</v>
      </c>
      <c r="B100" s="9">
        <v>452</v>
      </c>
      <c r="C100" s="12" t="s">
        <v>106</v>
      </c>
      <c r="D100" s="13">
        <v>1464</v>
      </c>
      <c r="E100" s="13">
        <v>1464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</row>
    <row r="101" spans="1:11" s="10" customFormat="1" ht="12.75">
      <c r="A101" s="9">
        <f t="shared" si="4"/>
        <v>67</v>
      </c>
      <c r="B101" s="9">
        <v>451</v>
      </c>
      <c r="C101" s="12" t="s">
        <v>107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</row>
    <row r="102" spans="1:11" s="10" customFormat="1" ht="12.75">
      <c r="A102" s="9">
        <f t="shared" si="4"/>
        <v>68</v>
      </c>
      <c r="B102" s="9">
        <v>193</v>
      </c>
      <c r="C102" s="12" t="s">
        <v>108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51943</v>
      </c>
      <c r="K102" s="13">
        <v>52</v>
      </c>
    </row>
    <row r="103" spans="1:11" s="10" customFormat="1" ht="12.75">
      <c r="A103" s="9">
        <f t="shared" si="4"/>
        <v>69</v>
      </c>
      <c r="B103" s="9">
        <v>433</v>
      </c>
      <c r="C103" s="12" t="s">
        <v>109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</row>
    <row r="104" spans="1:11" s="10" customFormat="1" ht="12.75">
      <c r="A104" s="9"/>
      <c r="B104" s="9"/>
      <c r="C104" s="12" t="s">
        <v>110</v>
      </c>
      <c r="D104" s="13">
        <v>28379</v>
      </c>
      <c r="E104" s="13">
        <v>27692</v>
      </c>
      <c r="F104" s="13">
        <v>540</v>
      </c>
      <c r="G104" s="13">
        <v>687</v>
      </c>
      <c r="H104" s="13">
        <v>687</v>
      </c>
      <c r="I104" s="13">
        <v>0</v>
      </c>
      <c r="J104" s="13">
        <v>51943</v>
      </c>
      <c r="K104" s="13">
        <v>52</v>
      </c>
    </row>
    <row r="105" spans="1:11" s="10" customFormat="1" ht="12.75">
      <c r="A105" s="9"/>
      <c r="B105" s="9"/>
      <c r="C105" s="12" t="s">
        <v>111</v>
      </c>
      <c r="D105" s="13"/>
      <c r="E105" s="13"/>
      <c r="F105" s="13"/>
      <c r="G105" s="13"/>
      <c r="H105" s="13"/>
      <c r="I105" s="13"/>
      <c r="J105" s="13"/>
      <c r="K105" s="13"/>
    </row>
    <row r="106" spans="1:11" s="10" customFormat="1" ht="12.75">
      <c r="A106" s="9">
        <f>A103+1</f>
        <v>70</v>
      </c>
      <c r="B106" s="9">
        <v>453</v>
      </c>
      <c r="C106" s="12" t="s">
        <v>112</v>
      </c>
      <c r="D106" s="13">
        <v>11948</v>
      </c>
      <c r="E106" s="13">
        <v>11948</v>
      </c>
      <c r="F106" s="13">
        <v>0</v>
      </c>
      <c r="G106" s="13">
        <v>0</v>
      </c>
      <c r="H106" s="13">
        <v>0</v>
      </c>
      <c r="I106" s="13">
        <v>0</v>
      </c>
      <c r="J106" s="13">
        <v>25587</v>
      </c>
      <c r="K106" s="13">
        <v>41</v>
      </c>
    </row>
    <row r="107" spans="1:11" s="10" customFormat="1" ht="12.75">
      <c r="A107" s="9"/>
      <c r="B107" s="9"/>
      <c r="C107" s="12" t="s">
        <v>113</v>
      </c>
      <c r="D107" s="13">
        <v>11948</v>
      </c>
      <c r="E107" s="13">
        <v>11948</v>
      </c>
      <c r="F107" s="13">
        <v>0</v>
      </c>
      <c r="G107" s="13">
        <v>0</v>
      </c>
      <c r="H107" s="13">
        <v>0</v>
      </c>
      <c r="I107" s="13">
        <v>0</v>
      </c>
      <c r="J107" s="13">
        <v>25587</v>
      </c>
      <c r="K107" s="13">
        <v>41</v>
      </c>
    </row>
    <row r="108" spans="1:11" s="10" customFormat="1" ht="12.75">
      <c r="A108" s="9"/>
      <c r="B108" s="9"/>
      <c r="C108" s="12" t="s">
        <v>114</v>
      </c>
      <c r="D108" s="13"/>
      <c r="E108" s="13"/>
      <c r="F108" s="13"/>
      <c r="G108" s="13"/>
      <c r="H108" s="13"/>
      <c r="I108" s="13"/>
      <c r="J108" s="13"/>
      <c r="K108" s="13"/>
    </row>
    <row r="109" spans="1:11" s="10" customFormat="1" ht="12.75">
      <c r="A109" s="9">
        <f>A106+1</f>
        <v>71</v>
      </c>
      <c r="B109" s="9">
        <v>218</v>
      </c>
      <c r="C109" s="12" t="s">
        <v>115</v>
      </c>
      <c r="D109" s="13">
        <v>2918</v>
      </c>
      <c r="E109" s="13">
        <v>2918</v>
      </c>
      <c r="F109" s="13">
        <v>0</v>
      </c>
      <c r="G109" s="13">
        <v>0</v>
      </c>
      <c r="H109" s="13">
        <v>0</v>
      </c>
      <c r="I109" s="13">
        <v>0</v>
      </c>
      <c r="J109" s="13">
        <v>7539</v>
      </c>
      <c r="K109" s="13">
        <v>10</v>
      </c>
    </row>
    <row r="110" spans="1:11" s="10" customFormat="1" ht="12.75">
      <c r="A110" s="9"/>
      <c r="B110" s="9"/>
      <c r="C110" s="12" t="s">
        <v>116</v>
      </c>
      <c r="D110" s="13">
        <v>2918</v>
      </c>
      <c r="E110" s="13">
        <v>2918</v>
      </c>
      <c r="F110" s="13">
        <v>0</v>
      </c>
      <c r="G110" s="13">
        <v>0</v>
      </c>
      <c r="H110" s="13">
        <v>0</v>
      </c>
      <c r="I110" s="13">
        <v>0</v>
      </c>
      <c r="J110" s="13">
        <v>7539</v>
      </c>
      <c r="K110" s="13">
        <v>10</v>
      </c>
    </row>
    <row r="111" spans="1:11" s="10" customFormat="1" ht="12.75">
      <c r="A111" s="9"/>
      <c r="B111" s="9"/>
      <c r="C111" s="12" t="s">
        <v>117</v>
      </c>
      <c r="D111" s="13"/>
      <c r="E111" s="13"/>
      <c r="F111" s="13"/>
      <c r="G111" s="13"/>
      <c r="H111" s="13"/>
      <c r="I111" s="13"/>
      <c r="J111" s="13"/>
      <c r="K111" s="13"/>
    </row>
    <row r="112" spans="1:11" s="10" customFormat="1" ht="12.75">
      <c r="A112" s="9">
        <f>A109+1</f>
        <v>72</v>
      </c>
      <c r="B112" s="9">
        <v>404</v>
      </c>
      <c r="C112" s="12" t="s">
        <v>118</v>
      </c>
      <c r="D112" s="13">
        <v>9319</v>
      </c>
      <c r="E112" s="13">
        <v>9319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</row>
    <row r="113" spans="1:11" s="10" customFormat="1" ht="12.75">
      <c r="A113" s="9">
        <f>A112+1</f>
        <v>73</v>
      </c>
      <c r="B113" s="9">
        <v>530</v>
      </c>
      <c r="C113" s="12" t="s">
        <v>119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22739</v>
      </c>
      <c r="K113" s="13">
        <v>61</v>
      </c>
    </row>
    <row r="114" spans="1:11" s="10" customFormat="1" ht="12.75">
      <c r="A114" s="9"/>
      <c r="B114" s="9"/>
      <c r="C114" s="12" t="s">
        <v>120</v>
      </c>
      <c r="D114" s="13">
        <v>9319</v>
      </c>
      <c r="E114" s="13">
        <v>9319</v>
      </c>
      <c r="F114" s="13">
        <v>0</v>
      </c>
      <c r="G114" s="13">
        <v>0</v>
      </c>
      <c r="H114" s="13">
        <v>0</v>
      </c>
      <c r="I114" s="13">
        <v>0</v>
      </c>
      <c r="J114" s="13">
        <v>22739</v>
      </c>
      <c r="K114" s="13">
        <v>61</v>
      </c>
    </row>
    <row r="115" spans="1:11" s="10" customFormat="1" ht="12.75">
      <c r="A115" s="9"/>
      <c r="B115" s="9"/>
      <c r="C115" s="12" t="s">
        <v>121</v>
      </c>
      <c r="D115" s="13"/>
      <c r="E115" s="13"/>
      <c r="F115" s="13"/>
      <c r="G115" s="13"/>
      <c r="H115" s="13"/>
      <c r="I115" s="13"/>
      <c r="J115" s="13"/>
      <c r="K115" s="13"/>
    </row>
    <row r="116" spans="1:11" s="10" customFormat="1" ht="12.75">
      <c r="A116" s="9">
        <f>A113+1</f>
        <v>74</v>
      </c>
      <c r="B116" s="9">
        <v>444</v>
      </c>
      <c r="C116" s="12" t="s">
        <v>122</v>
      </c>
      <c r="D116" s="13">
        <v>6585</v>
      </c>
      <c r="E116" s="13">
        <v>6585</v>
      </c>
      <c r="F116" s="13">
        <v>0</v>
      </c>
      <c r="G116" s="13">
        <v>0</v>
      </c>
      <c r="H116" s="13">
        <v>0</v>
      </c>
      <c r="I116" s="13">
        <v>0</v>
      </c>
      <c r="J116" s="13">
        <v>14498</v>
      </c>
      <c r="K116" s="13">
        <v>1</v>
      </c>
    </row>
    <row r="117" spans="1:11" s="10" customFormat="1" ht="12.75">
      <c r="A117" s="9">
        <f>A116+1</f>
        <v>75</v>
      </c>
      <c r="B117" s="9">
        <v>728</v>
      </c>
      <c r="C117" s="12" t="s">
        <v>123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</row>
    <row r="118" spans="1:11" s="10" customFormat="1" ht="12.75">
      <c r="A118" s="9"/>
      <c r="B118" s="9"/>
      <c r="C118" s="12" t="s">
        <v>124</v>
      </c>
      <c r="D118" s="13">
        <v>6585</v>
      </c>
      <c r="E118" s="13">
        <v>6585</v>
      </c>
      <c r="F118" s="13">
        <v>0</v>
      </c>
      <c r="G118" s="13">
        <v>0</v>
      </c>
      <c r="H118" s="13">
        <v>0</v>
      </c>
      <c r="I118" s="13">
        <v>0</v>
      </c>
      <c r="J118" s="13">
        <v>14498</v>
      </c>
      <c r="K118" s="13">
        <v>1</v>
      </c>
    </row>
    <row r="119" spans="1:11" s="10" customFormat="1" ht="12.75">
      <c r="A119" s="9"/>
      <c r="B119" s="9"/>
      <c r="C119" s="12" t="s">
        <v>125</v>
      </c>
      <c r="D119" s="13"/>
      <c r="E119" s="13"/>
      <c r="F119" s="13"/>
      <c r="G119" s="13"/>
      <c r="H119" s="13"/>
      <c r="I119" s="13"/>
      <c r="J119" s="13"/>
      <c r="K119" s="13"/>
    </row>
    <row r="120" spans="1:11" s="10" customFormat="1" ht="12.75">
      <c r="A120" s="9">
        <f>A117+1</f>
        <v>76</v>
      </c>
      <c r="B120" s="9">
        <v>445</v>
      </c>
      <c r="C120" s="12" t="s">
        <v>126</v>
      </c>
      <c r="D120" s="13">
        <v>3673</v>
      </c>
      <c r="E120" s="13">
        <v>3673</v>
      </c>
      <c r="F120" s="13">
        <v>0</v>
      </c>
      <c r="G120" s="13">
        <v>0</v>
      </c>
      <c r="H120" s="13">
        <v>0</v>
      </c>
      <c r="I120" s="13">
        <v>0</v>
      </c>
      <c r="J120" s="13">
        <v>9075</v>
      </c>
      <c r="K120" s="13">
        <v>11</v>
      </c>
    </row>
    <row r="121" spans="1:11" s="10" customFormat="1" ht="12.75">
      <c r="A121" s="9"/>
      <c r="B121" s="9"/>
      <c r="C121" s="12" t="s">
        <v>127</v>
      </c>
      <c r="D121" s="13">
        <v>3673</v>
      </c>
      <c r="E121" s="13">
        <v>3673</v>
      </c>
      <c r="F121" s="13">
        <v>0</v>
      </c>
      <c r="G121" s="13">
        <v>0</v>
      </c>
      <c r="H121" s="13">
        <v>0</v>
      </c>
      <c r="I121" s="13">
        <v>0</v>
      </c>
      <c r="J121" s="13">
        <v>9075</v>
      </c>
      <c r="K121" s="13">
        <v>11</v>
      </c>
    </row>
    <row r="122" spans="1:11" s="10" customFormat="1" ht="12.75">
      <c r="A122" s="9"/>
      <c r="B122" s="9"/>
      <c r="C122" s="12" t="s">
        <v>128</v>
      </c>
      <c r="D122" s="13"/>
      <c r="E122" s="13"/>
      <c r="F122" s="13"/>
      <c r="G122" s="13"/>
      <c r="H122" s="13"/>
      <c r="I122" s="13"/>
      <c r="J122" s="13"/>
      <c r="K122" s="13"/>
    </row>
    <row r="123" spans="1:11" s="10" customFormat="1" ht="12.75">
      <c r="A123" s="9">
        <f>A120+1</f>
        <v>77</v>
      </c>
      <c r="B123" s="9">
        <v>295</v>
      </c>
      <c r="C123" s="12" t="s">
        <v>129</v>
      </c>
      <c r="D123" s="13">
        <v>12138</v>
      </c>
      <c r="E123" s="13">
        <v>11998</v>
      </c>
      <c r="F123" s="13">
        <v>200</v>
      </c>
      <c r="G123" s="13">
        <v>140</v>
      </c>
      <c r="H123" s="13">
        <v>140</v>
      </c>
      <c r="I123" s="13">
        <v>0</v>
      </c>
      <c r="J123" s="13">
        <v>24810</v>
      </c>
      <c r="K123" s="13">
        <v>48</v>
      </c>
    </row>
    <row r="124" spans="1:11" s="10" customFormat="1" ht="12.75">
      <c r="A124" s="9"/>
      <c r="B124" s="9"/>
      <c r="C124" s="12" t="s">
        <v>130</v>
      </c>
      <c r="D124" s="13">
        <v>12138</v>
      </c>
      <c r="E124" s="13">
        <v>11998</v>
      </c>
      <c r="F124" s="13">
        <v>200</v>
      </c>
      <c r="G124" s="13">
        <v>140</v>
      </c>
      <c r="H124" s="13">
        <v>140</v>
      </c>
      <c r="I124" s="13">
        <v>0</v>
      </c>
      <c r="J124" s="13">
        <v>24810</v>
      </c>
      <c r="K124" s="13">
        <v>48</v>
      </c>
    </row>
    <row r="125" spans="1:11" s="10" customFormat="1" ht="12.75">
      <c r="A125" s="9"/>
      <c r="B125" s="9"/>
      <c r="C125" s="12" t="s">
        <v>131</v>
      </c>
      <c r="D125" s="13"/>
      <c r="E125" s="13"/>
      <c r="F125" s="13"/>
      <c r="G125" s="13"/>
      <c r="H125" s="13"/>
      <c r="I125" s="13"/>
      <c r="J125" s="13"/>
      <c r="K125" s="13"/>
    </row>
    <row r="126" spans="1:11" s="10" customFormat="1" ht="12.75">
      <c r="A126" s="9">
        <f>A123+1</f>
        <v>78</v>
      </c>
      <c r="B126" s="9">
        <v>403</v>
      </c>
      <c r="C126" s="12" t="s">
        <v>132</v>
      </c>
      <c r="D126" s="13">
        <v>3705</v>
      </c>
      <c r="E126" s="13">
        <v>3705</v>
      </c>
      <c r="F126" s="13">
        <v>0</v>
      </c>
      <c r="G126" s="13">
        <v>0</v>
      </c>
      <c r="H126" s="13">
        <v>0</v>
      </c>
      <c r="I126" s="13">
        <v>0</v>
      </c>
      <c r="J126" s="13">
        <v>7998</v>
      </c>
      <c r="K126" s="13">
        <v>0</v>
      </c>
    </row>
    <row r="127" spans="1:11" s="10" customFormat="1" ht="12.75">
      <c r="A127" s="9"/>
      <c r="B127" s="9"/>
      <c r="C127" s="12" t="s">
        <v>133</v>
      </c>
      <c r="D127" s="13">
        <v>3705</v>
      </c>
      <c r="E127" s="13">
        <v>3705</v>
      </c>
      <c r="F127" s="13">
        <v>0</v>
      </c>
      <c r="G127" s="13">
        <v>0</v>
      </c>
      <c r="H127" s="13">
        <v>0</v>
      </c>
      <c r="I127" s="13">
        <v>0</v>
      </c>
      <c r="J127" s="13">
        <v>7998</v>
      </c>
      <c r="K127" s="13">
        <v>0</v>
      </c>
    </row>
    <row r="128" spans="1:11" s="10" customFormat="1" ht="12.75">
      <c r="A128" s="9"/>
      <c r="B128" s="9"/>
      <c r="C128" s="12" t="s">
        <v>134</v>
      </c>
      <c r="D128" s="13"/>
      <c r="E128" s="13"/>
      <c r="F128" s="13"/>
      <c r="G128" s="13"/>
      <c r="H128" s="13"/>
      <c r="I128" s="13"/>
      <c r="J128" s="13"/>
      <c r="K128" s="13"/>
    </row>
    <row r="129" spans="1:11" s="10" customFormat="1" ht="12.75">
      <c r="A129" s="9">
        <f>A126+1</f>
        <v>79</v>
      </c>
      <c r="B129" s="9">
        <v>315</v>
      </c>
      <c r="C129" s="12" t="s">
        <v>135</v>
      </c>
      <c r="D129" s="13">
        <v>7073</v>
      </c>
      <c r="E129" s="13">
        <v>7073</v>
      </c>
      <c r="F129" s="13">
        <v>0</v>
      </c>
      <c r="G129" s="13">
        <v>0</v>
      </c>
      <c r="H129" s="13">
        <v>0</v>
      </c>
      <c r="I129" s="13">
        <v>0</v>
      </c>
      <c r="J129" s="13">
        <v>19996</v>
      </c>
      <c r="K129" s="13">
        <v>36</v>
      </c>
    </row>
    <row r="130" spans="1:11" s="10" customFormat="1" ht="12.75">
      <c r="A130" s="9">
        <f>A129+1</f>
        <v>80</v>
      </c>
      <c r="B130" s="9">
        <v>647</v>
      </c>
      <c r="C130" s="12" t="s">
        <v>136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</row>
    <row r="131" spans="1:11" s="10" customFormat="1" ht="12.75">
      <c r="A131" s="9">
        <f>A130+1</f>
        <v>81</v>
      </c>
      <c r="B131" s="9">
        <v>770</v>
      </c>
      <c r="C131" s="12" t="s">
        <v>137</v>
      </c>
      <c r="D131" s="13">
        <v>0</v>
      </c>
      <c r="E131" s="13"/>
      <c r="F131" s="13"/>
      <c r="G131" s="13"/>
      <c r="H131" s="13"/>
      <c r="I131" s="13"/>
      <c r="J131" s="13"/>
      <c r="K131" s="13"/>
    </row>
    <row r="132" spans="1:11" s="10" customFormat="1" ht="12.75">
      <c r="A132" s="9"/>
      <c r="B132" s="9"/>
      <c r="C132" s="12" t="s">
        <v>138</v>
      </c>
      <c r="D132" s="13">
        <v>7073</v>
      </c>
      <c r="E132" s="13">
        <v>7073</v>
      </c>
      <c r="F132" s="13">
        <v>0</v>
      </c>
      <c r="G132" s="13">
        <v>0</v>
      </c>
      <c r="H132" s="13">
        <v>0</v>
      </c>
      <c r="I132" s="13">
        <v>0</v>
      </c>
      <c r="J132" s="13">
        <v>19996</v>
      </c>
      <c r="K132" s="13">
        <v>36</v>
      </c>
    </row>
    <row r="133" spans="1:11" s="10" customFormat="1" ht="12.75">
      <c r="A133" s="9"/>
      <c r="B133" s="9"/>
      <c r="C133" s="12" t="s">
        <v>139</v>
      </c>
      <c r="D133" s="13"/>
      <c r="E133" s="13"/>
      <c r="F133" s="13"/>
      <c r="G133" s="13"/>
      <c r="H133" s="13"/>
      <c r="I133" s="13"/>
      <c r="J133" s="13"/>
      <c r="K133" s="13"/>
    </row>
    <row r="134" spans="1:11" s="10" customFormat="1" ht="12.75">
      <c r="A134" s="9">
        <f>A131+1</f>
        <v>82</v>
      </c>
      <c r="B134" s="9">
        <v>79</v>
      </c>
      <c r="C134" s="12" t="s">
        <v>140</v>
      </c>
      <c r="D134" s="13">
        <v>27600</v>
      </c>
      <c r="E134" s="13">
        <v>27600</v>
      </c>
      <c r="F134" s="13">
        <v>449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</row>
    <row r="135" spans="1:11" s="10" customFormat="1" ht="12.75">
      <c r="A135" s="9">
        <f>A134+1</f>
        <v>83</v>
      </c>
      <c r="B135" s="9">
        <v>91</v>
      </c>
      <c r="C135" s="12" t="s">
        <v>141</v>
      </c>
      <c r="D135" s="13">
        <v>2538</v>
      </c>
      <c r="E135" s="13">
        <v>2538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</row>
    <row r="136" spans="1:11" s="10" customFormat="1" ht="12.75">
      <c r="A136" s="9">
        <f t="shared" ref="A136:A199" si="5">A135+1</f>
        <v>84</v>
      </c>
      <c r="B136" s="9">
        <v>456</v>
      </c>
      <c r="C136" s="12" t="s">
        <v>142</v>
      </c>
      <c r="D136" s="13">
        <v>46977</v>
      </c>
      <c r="E136" s="13">
        <v>46171</v>
      </c>
      <c r="F136" s="13">
        <v>1469</v>
      </c>
      <c r="G136" s="13">
        <v>806</v>
      </c>
      <c r="H136" s="13">
        <v>873</v>
      </c>
      <c r="I136" s="13">
        <v>0</v>
      </c>
      <c r="J136" s="13">
        <v>0</v>
      </c>
      <c r="K136" s="13">
        <v>0</v>
      </c>
    </row>
    <row r="137" spans="1:11" s="10" customFormat="1" ht="12.75">
      <c r="A137" s="9">
        <f t="shared" si="5"/>
        <v>85</v>
      </c>
      <c r="B137" s="9">
        <v>93</v>
      </c>
      <c r="C137" s="12" t="s">
        <v>143</v>
      </c>
      <c r="D137" s="13">
        <v>9630</v>
      </c>
      <c r="E137" s="13">
        <v>9630</v>
      </c>
      <c r="F137" s="13">
        <v>10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</row>
    <row r="138" spans="1:11" s="10" customFormat="1" ht="12.75">
      <c r="A138" s="9">
        <f t="shared" si="5"/>
        <v>86</v>
      </c>
      <c r="B138" s="9">
        <v>85</v>
      </c>
      <c r="C138" s="12" t="s">
        <v>144</v>
      </c>
      <c r="D138" s="13">
        <v>19968</v>
      </c>
      <c r="E138" s="13">
        <v>19968</v>
      </c>
      <c r="F138" s="13">
        <v>115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</row>
    <row r="139" spans="1:11" s="10" customFormat="1" ht="12.75">
      <c r="A139" s="9">
        <f t="shared" si="5"/>
        <v>87</v>
      </c>
      <c r="B139" s="9">
        <v>88</v>
      </c>
      <c r="C139" s="12" t="s">
        <v>145</v>
      </c>
      <c r="D139" s="13">
        <v>12909</v>
      </c>
      <c r="E139" s="13">
        <v>12326</v>
      </c>
      <c r="F139" s="13">
        <v>576</v>
      </c>
      <c r="G139" s="13">
        <v>583</v>
      </c>
      <c r="H139" s="13">
        <v>0</v>
      </c>
      <c r="I139" s="13">
        <v>0</v>
      </c>
      <c r="J139" s="13">
        <v>0</v>
      </c>
      <c r="K139" s="13">
        <v>0</v>
      </c>
    </row>
    <row r="140" spans="1:11" s="10" customFormat="1" ht="12.75">
      <c r="A140" s="9">
        <f t="shared" si="5"/>
        <v>88</v>
      </c>
      <c r="B140" s="9">
        <v>94</v>
      </c>
      <c r="C140" s="12" t="s">
        <v>146</v>
      </c>
      <c r="D140" s="13">
        <v>27819</v>
      </c>
      <c r="E140" s="13">
        <v>27749</v>
      </c>
      <c r="F140" s="13">
        <v>165</v>
      </c>
      <c r="G140" s="13">
        <v>70</v>
      </c>
      <c r="H140" s="13">
        <v>68</v>
      </c>
      <c r="I140" s="13">
        <v>0</v>
      </c>
      <c r="J140" s="13">
        <v>0</v>
      </c>
      <c r="K140" s="13">
        <v>0</v>
      </c>
    </row>
    <row r="141" spans="1:11" s="10" customFormat="1" ht="12.75">
      <c r="A141" s="9">
        <f t="shared" si="5"/>
        <v>89</v>
      </c>
      <c r="B141" s="9">
        <v>95</v>
      </c>
      <c r="C141" s="12" t="s">
        <v>147</v>
      </c>
      <c r="D141" s="13">
        <v>16914</v>
      </c>
      <c r="E141" s="13">
        <v>16914</v>
      </c>
      <c r="F141" s="13">
        <v>182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</row>
    <row r="142" spans="1:11" s="10" customFormat="1" ht="12.75">
      <c r="A142" s="9">
        <f t="shared" si="5"/>
        <v>90</v>
      </c>
      <c r="B142" s="9">
        <v>86</v>
      </c>
      <c r="C142" s="12" t="s">
        <v>148</v>
      </c>
      <c r="D142" s="13">
        <v>11876</v>
      </c>
      <c r="E142" s="13">
        <v>11876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</row>
    <row r="143" spans="1:11" s="10" customFormat="1" ht="12.75">
      <c r="A143" s="9">
        <f t="shared" si="5"/>
        <v>91</v>
      </c>
      <c r="B143" s="9">
        <v>413</v>
      </c>
      <c r="C143" s="12" t="s">
        <v>149</v>
      </c>
      <c r="D143" s="13">
        <v>8214</v>
      </c>
      <c r="E143" s="13">
        <v>8214</v>
      </c>
      <c r="F143" s="13">
        <v>367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</row>
    <row r="144" spans="1:11" s="10" customFormat="1" ht="25.5">
      <c r="A144" s="9">
        <f t="shared" si="5"/>
        <v>92</v>
      </c>
      <c r="B144" s="9">
        <v>440</v>
      </c>
      <c r="C144" s="12" t="s">
        <v>150</v>
      </c>
      <c r="D144" s="13">
        <v>18374</v>
      </c>
      <c r="E144" s="13">
        <v>18253</v>
      </c>
      <c r="F144" s="13">
        <v>1127</v>
      </c>
      <c r="G144" s="13">
        <v>121</v>
      </c>
      <c r="H144" s="13">
        <v>121</v>
      </c>
      <c r="I144" s="13">
        <v>0</v>
      </c>
      <c r="J144" s="13">
        <v>0</v>
      </c>
      <c r="K144" s="13">
        <v>0</v>
      </c>
    </row>
    <row r="145" spans="1:11" s="10" customFormat="1" ht="12.75">
      <c r="A145" s="9">
        <f t="shared" si="5"/>
        <v>93</v>
      </c>
      <c r="B145" s="9">
        <v>99</v>
      </c>
      <c r="C145" s="12" t="s">
        <v>151</v>
      </c>
      <c r="D145" s="13">
        <v>4663</v>
      </c>
      <c r="E145" s="13">
        <v>4663</v>
      </c>
      <c r="F145" s="13">
        <v>12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</row>
    <row r="146" spans="1:11" s="10" customFormat="1" ht="12.75">
      <c r="A146" s="9">
        <f t="shared" si="5"/>
        <v>94</v>
      </c>
      <c r="B146" s="9">
        <v>439</v>
      </c>
      <c r="C146" s="12" t="s">
        <v>152</v>
      </c>
      <c r="D146" s="13">
        <v>2692</v>
      </c>
      <c r="E146" s="13">
        <v>2692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</row>
    <row r="147" spans="1:11" s="10" customFormat="1" ht="12.75">
      <c r="A147" s="9">
        <f t="shared" si="5"/>
        <v>95</v>
      </c>
      <c r="B147" s="9">
        <v>90</v>
      </c>
      <c r="C147" s="12" t="s">
        <v>153</v>
      </c>
      <c r="D147" s="13">
        <v>8950</v>
      </c>
      <c r="E147" s="13">
        <v>8950</v>
      </c>
      <c r="F147" s="13">
        <v>158</v>
      </c>
      <c r="G147" s="13">
        <v>0</v>
      </c>
      <c r="H147" s="13">
        <v>0</v>
      </c>
      <c r="I147" s="13">
        <v>0</v>
      </c>
      <c r="J147" s="13">
        <v>480</v>
      </c>
      <c r="K147" s="13">
        <v>0</v>
      </c>
    </row>
    <row r="148" spans="1:11" s="10" customFormat="1" ht="12.75">
      <c r="A148" s="9">
        <f t="shared" si="5"/>
        <v>96</v>
      </c>
      <c r="B148" s="9">
        <v>119</v>
      </c>
      <c r="C148" s="12" t="s">
        <v>154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</row>
    <row r="149" spans="1:11" s="10" customFormat="1" ht="12.75">
      <c r="A149" s="9">
        <f t="shared" si="5"/>
        <v>97</v>
      </c>
      <c r="B149" s="9">
        <v>122</v>
      </c>
      <c r="C149" s="12" t="s">
        <v>155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</row>
    <row r="150" spans="1:11" s="10" customFormat="1" ht="12.75">
      <c r="A150" s="9">
        <f t="shared" si="5"/>
        <v>98</v>
      </c>
      <c r="B150" s="9">
        <v>417</v>
      </c>
      <c r="C150" s="12" t="s">
        <v>156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</row>
    <row r="151" spans="1:11" s="10" customFormat="1" ht="12.75">
      <c r="A151" s="9">
        <f t="shared" si="5"/>
        <v>99</v>
      </c>
      <c r="B151" s="9">
        <v>125</v>
      </c>
      <c r="C151" s="12" t="s">
        <v>157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</row>
    <row r="152" spans="1:11" s="10" customFormat="1" ht="12.75">
      <c r="A152" s="9">
        <f t="shared" si="5"/>
        <v>100</v>
      </c>
      <c r="B152" s="9">
        <v>415</v>
      </c>
      <c r="C152" s="12" t="s">
        <v>158</v>
      </c>
      <c r="D152" s="13">
        <v>0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</row>
    <row r="153" spans="1:11" s="10" customFormat="1" ht="12.75">
      <c r="A153" s="9">
        <f t="shared" si="5"/>
        <v>101</v>
      </c>
      <c r="B153" s="9">
        <v>127</v>
      </c>
      <c r="C153" s="12" t="s">
        <v>159</v>
      </c>
      <c r="D153" s="13">
        <v>0</v>
      </c>
      <c r="E153" s="13">
        <v>0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</row>
    <row r="154" spans="1:11" s="10" customFormat="1" ht="12.75">
      <c r="A154" s="9">
        <f t="shared" si="5"/>
        <v>102</v>
      </c>
      <c r="B154" s="9">
        <v>102</v>
      </c>
      <c r="C154" s="12" t="s">
        <v>160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</row>
    <row r="155" spans="1:11" s="10" customFormat="1" ht="12.75">
      <c r="A155" s="9">
        <f t="shared" si="5"/>
        <v>103</v>
      </c>
      <c r="B155" s="9">
        <v>130</v>
      </c>
      <c r="C155" s="12" t="s">
        <v>161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</row>
    <row r="156" spans="1:11" s="10" customFormat="1" ht="12.75">
      <c r="A156" s="9">
        <f t="shared" si="5"/>
        <v>104</v>
      </c>
      <c r="B156" s="9">
        <v>132</v>
      </c>
      <c r="C156" s="12" t="s">
        <v>162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</row>
    <row r="157" spans="1:11" s="10" customFormat="1" ht="12.75">
      <c r="A157" s="9">
        <f t="shared" si="5"/>
        <v>105</v>
      </c>
      <c r="B157" s="9">
        <v>401</v>
      </c>
      <c r="C157" s="12" t="s">
        <v>163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</row>
    <row r="158" spans="1:11" s="10" customFormat="1" ht="12.75">
      <c r="A158" s="9">
        <f t="shared" si="5"/>
        <v>106</v>
      </c>
      <c r="B158" s="9">
        <v>133</v>
      </c>
      <c r="C158" s="12" t="s">
        <v>164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</row>
    <row r="159" spans="1:11" s="10" customFormat="1" ht="25.5">
      <c r="A159" s="9">
        <f t="shared" si="5"/>
        <v>107</v>
      </c>
      <c r="B159" s="9">
        <v>529</v>
      </c>
      <c r="C159" s="12" t="s">
        <v>165</v>
      </c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</row>
    <row r="160" spans="1:11" s="10" customFormat="1" ht="12.75">
      <c r="A160" s="9">
        <f t="shared" si="5"/>
        <v>108</v>
      </c>
      <c r="B160" s="9">
        <v>672</v>
      </c>
      <c r="C160" s="12" t="s">
        <v>166</v>
      </c>
      <c r="D160" s="13">
        <v>0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371840</v>
      </c>
      <c r="K160" s="13">
        <v>135</v>
      </c>
    </row>
    <row r="161" spans="1:11" s="10" customFormat="1" ht="12.75">
      <c r="A161" s="9">
        <f t="shared" si="5"/>
        <v>109</v>
      </c>
      <c r="B161" s="9">
        <v>546</v>
      </c>
      <c r="C161" s="12" t="s">
        <v>167</v>
      </c>
      <c r="D161" s="13">
        <v>78</v>
      </c>
      <c r="E161" s="13">
        <v>78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</row>
    <row r="162" spans="1:11" s="10" customFormat="1" ht="12.75">
      <c r="A162" s="9">
        <f t="shared" si="5"/>
        <v>110</v>
      </c>
      <c r="B162" s="9">
        <v>678</v>
      </c>
      <c r="C162" s="12" t="s">
        <v>168</v>
      </c>
      <c r="D162" s="13">
        <v>600</v>
      </c>
      <c r="E162" s="13">
        <v>600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</row>
    <row r="163" spans="1:11" s="10" customFormat="1" ht="12.75">
      <c r="A163" s="9">
        <f t="shared" si="5"/>
        <v>111</v>
      </c>
      <c r="B163" s="9">
        <v>635</v>
      </c>
      <c r="C163" s="12" t="s">
        <v>169</v>
      </c>
      <c r="D163" s="13">
        <v>260</v>
      </c>
      <c r="E163" s="13">
        <v>260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</row>
    <row r="164" spans="1:11" s="10" customFormat="1" ht="25.5">
      <c r="A164" s="9">
        <f t="shared" si="5"/>
        <v>112</v>
      </c>
      <c r="B164" s="9">
        <v>634</v>
      </c>
      <c r="C164" s="12" t="s">
        <v>170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</row>
    <row r="165" spans="1:11" s="10" customFormat="1" ht="12.75">
      <c r="A165" s="9">
        <f t="shared" si="5"/>
        <v>113</v>
      </c>
      <c r="B165" s="9">
        <v>668</v>
      </c>
      <c r="C165" s="12" t="s">
        <v>171</v>
      </c>
      <c r="D165" s="13">
        <v>486</v>
      </c>
      <c r="E165" s="13">
        <v>486</v>
      </c>
      <c r="F165" s="13">
        <v>120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</row>
    <row r="166" spans="1:11" s="10" customFormat="1" ht="12.75">
      <c r="A166" s="9">
        <f t="shared" si="5"/>
        <v>114</v>
      </c>
      <c r="B166" s="9">
        <v>679</v>
      </c>
      <c r="C166" s="12" t="s">
        <v>172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</row>
    <row r="167" spans="1:11" s="10" customFormat="1" ht="12.75">
      <c r="A167" s="9">
        <f t="shared" si="5"/>
        <v>115</v>
      </c>
      <c r="B167" s="9">
        <v>691</v>
      </c>
      <c r="C167" s="12" t="s">
        <v>173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</row>
    <row r="168" spans="1:11" s="10" customFormat="1" ht="12.75">
      <c r="A168" s="9">
        <f t="shared" si="5"/>
        <v>116</v>
      </c>
      <c r="B168" s="9">
        <v>641</v>
      </c>
      <c r="C168" s="12" t="s">
        <v>174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</row>
    <row r="169" spans="1:11" s="10" customFormat="1" ht="12.75">
      <c r="A169" s="9">
        <f t="shared" si="5"/>
        <v>117</v>
      </c>
      <c r="B169" s="9">
        <v>721</v>
      </c>
      <c r="C169" s="12" t="s">
        <v>175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</row>
    <row r="170" spans="1:11" s="10" customFormat="1" ht="12.75">
      <c r="A170" s="9">
        <f t="shared" si="5"/>
        <v>118</v>
      </c>
      <c r="B170" s="9">
        <v>677</v>
      </c>
      <c r="C170" s="12" t="s">
        <v>176</v>
      </c>
      <c r="D170" s="13">
        <v>0</v>
      </c>
      <c r="E170" s="13"/>
      <c r="F170" s="13"/>
      <c r="G170" s="13"/>
      <c r="H170" s="13"/>
      <c r="I170" s="13"/>
      <c r="J170" s="13"/>
      <c r="K170" s="13"/>
    </row>
    <row r="171" spans="1:11" s="10" customFormat="1" ht="12.75">
      <c r="A171" s="9">
        <f t="shared" si="5"/>
        <v>119</v>
      </c>
      <c r="B171" s="9">
        <v>410</v>
      </c>
      <c r="C171" s="12" t="s">
        <v>177</v>
      </c>
      <c r="D171" s="13">
        <v>0</v>
      </c>
      <c r="E171" s="13"/>
      <c r="F171" s="13"/>
      <c r="G171" s="13"/>
      <c r="H171" s="13"/>
      <c r="I171" s="13"/>
      <c r="J171" s="13"/>
      <c r="K171" s="13"/>
    </row>
    <row r="172" spans="1:11" s="10" customFormat="1" ht="25.5">
      <c r="A172" s="9">
        <f t="shared" si="5"/>
        <v>120</v>
      </c>
      <c r="B172" s="9">
        <v>730</v>
      </c>
      <c r="C172" s="12" t="s">
        <v>178</v>
      </c>
      <c r="D172" s="13">
        <v>657</v>
      </c>
      <c r="E172" s="13">
        <v>657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</row>
    <row r="173" spans="1:11" s="10" customFormat="1" ht="12.75">
      <c r="A173" s="9">
        <f t="shared" si="5"/>
        <v>121</v>
      </c>
      <c r="B173" s="9">
        <v>733</v>
      </c>
      <c r="C173" s="12" t="s">
        <v>179</v>
      </c>
      <c r="D173" s="13">
        <v>1968</v>
      </c>
      <c r="E173" s="13">
        <v>1908</v>
      </c>
      <c r="F173" s="13">
        <v>627</v>
      </c>
      <c r="G173" s="13">
        <v>60</v>
      </c>
      <c r="H173" s="13">
        <v>60</v>
      </c>
      <c r="I173" s="13">
        <v>0</v>
      </c>
      <c r="J173" s="13">
        <v>0</v>
      </c>
      <c r="K173" s="13">
        <v>0</v>
      </c>
    </row>
    <row r="174" spans="1:11" s="10" customFormat="1" ht="12.75">
      <c r="A174" s="9">
        <f t="shared" si="5"/>
        <v>122</v>
      </c>
      <c r="B174" s="9">
        <v>736</v>
      </c>
      <c r="C174" s="12" t="s">
        <v>180</v>
      </c>
      <c r="D174" s="13"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</row>
    <row r="175" spans="1:11" s="10" customFormat="1" ht="12.75">
      <c r="A175" s="9">
        <f t="shared" si="5"/>
        <v>123</v>
      </c>
      <c r="B175" s="9">
        <v>737</v>
      </c>
      <c r="C175" s="12" t="s">
        <v>181</v>
      </c>
      <c r="D175" s="13">
        <v>451</v>
      </c>
      <c r="E175" s="13">
        <v>451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</row>
    <row r="176" spans="1:11" s="10" customFormat="1" ht="25.5">
      <c r="A176" s="9">
        <f t="shared" si="5"/>
        <v>124</v>
      </c>
      <c r="B176" s="9">
        <v>749</v>
      </c>
      <c r="C176" s="12" t="s">
        <v>182</v>
      </c>
      <c r="D176" s="13">
        <v>390</v>
      </c>
      <c r="E176" s="13">
        <v>390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</row>
    <row r="177" spans="1:11" s="10" customFormat="1" ht="12.75">
      <c r="A177" s="9">
        <f t="shared" si="5"/>
        <v>125</v>
      </c>
      <c r="B177" s="9">
        <v>698</v>
      </c>
      <c r="C177" s="12" t="s">
        <v>183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</row>
    <row r="178" spans="1:11" s="10" customFormat="1" ht="12.75">
      <c r="A178" s="9">
        <f t="shared" si="5"/>
        <v>126</v>
      </c>
      <c r="B178" s="9">
        <v>738</v>
      </c>
      <c r="C178" s="12" t="s">
        <v>184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</row>
    <row r="179" spans="1:11" s="10" customFormat="1" ht="12.75">
      <c r="A179" s="9">
        <f t="shared" si="5"/>
        <v>127</v>
      </c>
      <c r="B179" s="9">
        <v>689</v>
      </c>
      <c r="C179" s="12" t="s">
        <v>185</v>
      </c>
      <c r="D179" s="13">
        <v>460</v>
      </c>
      <c r="E179" s="13">
        <v>460</v>
      </c>
      <c r="F179" s="13">
        <v>204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</row>
    <row r="180" spans="1:11" s="10" customFormat="1" ht="12.75">
      <c r="A180" s="9">
        <f t="shared" si="5"/>
        <v>128</v>
      </c>
      <c r="B180" s="9">
        <v>747</v>
      </c>
      <c r="C180" s="12" t="s">
        <v>186</v>
      </c>
      <c r="D180" s="13"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</row>
    <row r="181" spans="1:11" s="10" customFormat="1" ht="12.75">
      <c r="A181" s="9">
        <f t="shared" si="5"/>
        <v>129</v>
      </c>
      <c r="B181" s="9">
        <v>756</v>
      </c>
      <c r="C181" s="12" t="s">
        <v>187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</row>
    <row r="182" spans="1:11" s="10" customFormat="1" ht="12.75">
      <c r="A182" s="9">
        <f t="shared" si="5"/>
        <v>130</v>
      </c>
      <c r="B182" s="9">
        <v>658</v>
      </c>
      <c r="C182" s="12" t="s">
        <v>188</v>
      </c>
      <c r="D182" s="13">
        <v>0</v>
      </c>
      <c r="E182" s="13"/>
      <c r="F182" s="13"/>
      <c r="G182" s="13"/>
      <c r="H182" s="13"/>
      <c r="I182" s="13"/>
      <c r="J182" s="13"/>
      <c r="K182" s="13"/>
    </row>
    <row r="183" spans="1:11" s="10" customFormat="1" ht="12.75">
      <c r="A183" s="9">
        <f t="shared" si="5"/>
        <v>131</v>
      </c>
      <c r="B183" s="9">
        <v>752</v>
      </c>
      <c r="C183" s="12" t="s">
        <v>189</v>
      </c>
      <c r="D183" s="13">
        <v>250</v>
      </c>
      <c r="E183" s="13">
        <v>250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</row>
    <row r="184" spans="1:11" s="10" customFormat="1" ht="12.75">
      <c r="A184" s="9">
        <f t="shared" si="5"/>
        <v>132</v>
      </c>
      <c r="B184" s="9">
        <v>771</v>
      </c>
      <c r="C184" s="12" t="s">
        <v>190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</row>
    <row r="185" spans="1:11" s="10" customFormat="1" ht="12.75">
      <c r="A185" s="9">
        <f t="shared" si="5"/>
        <v>133</v>
      </c>
      <c r="B185" s="9">
        <v>760</v>
      </c>
      <c r="C185" s="12" t="s">
        <v>191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</row>
    <row r="186" spans="1:11" s="10" customFormat="1" ht="12.75">
      <c r="A186" s="9">
        <f t="shared" si="5"/>
        <v>134</v>
      </c>
      <c r="B186" s="9">
        <v>765</v>
      </c>
      <c r="C186" s="12" t="s">
        <v>192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</row>
    <row r="187" spans="1:11" s="10" customFormat="1" ht="12.75">
      <c r="A187" s="9">
        <f t="shared" si="5"/>
        <v>135</v>
      </c>
      <c r="B187" s="9">
        <v>707</v>
      </c>
      <c r="C187" s="12" t="s">
        <v>193</v>
      </c>
      <c r="D187" s="13"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</row>
    <row r="188" spans="1:11" s="10" customFormat="1" ht="12.75">
      <c r="A188" s="9">
        <f>A187+1</f>
        <v>136</v>
      </c>
      <c r="B188" s="9">
        <v>766</v>
      </c>
      <c r="C188" s="12" t="s">
        <v>194</v>
      </c>
      <c r="D188" s="13">
        <v>0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v>7166</v>
      </c>
      <c r="K188" s="13">
        <v>7</v>
      </c>
    </row>
    <row r="189" spans="1:11" s="10" customFormat="1" ht="12.75">
      <c r="A189" s="9">
        <f t="shared" si="5"/>
        <v>137</v>
      </c>
      <c r="B189" s="9">
        <v>769</v>
      </c>
      <c r="C189" s="12" t="s">
        <v>195</v>
      </c>
      <c r="D189" s="13"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</row>
    <row r="190" spans="1:11" s="10" customFormat="1" ht="12.75">
      <c r="A190" s="9">
        <f t="shared" si="5"/>
        <v>138</v>
      </c>
      <c r="B190" s="9">
        <v>772</v>
      </c>
      <c r="C190" s="12" t="s">
        <v>196</v>
      </c>
      <c r="D190" s="13"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</row>
    <row r="191" spans="1:11" s="10" customFormat="1" ht="12.75">
      <c r="A191" s="9">
        <f t="shared" si="5"/>
        <v>139</v>
      </c>
      <c r="B191" s="9">
        <v>739</v>
      </c>
      <c r="C191" s="12" t="s">
        <v>197</v>
      </c>
      <c r="D191" s="13">
        <v>0</v>
      </c>
      <c r="E191" s="13"/>
      <c r="F191" s="13"/>
      <c r="G191" s="13"/>
      <c r="H191" s="13"/>
      <c r="I191" s="13"/>
      <c r="J191" s="13"/>
      <c r="K191" s="13"/>
    </row>
    <row r="192" spans="1:11" s="10" customFormat="1" ht="12.75">
      <c r="A192" s="9">
        <f t="shared" si="5"/>
        <v>140</v>
      </c>
      <c r="B192" s="9">
        <v>745</v>
      </c>
      <c r="C192" s="12" t="s">
        <v>198</v>
      </c>
      <c r="D192" s="13"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</row>
    <row r="193" spans="1:11" s="10" customFormat="1" ht="12.75">
      <c r="A193" s="9">
        <f t="shared" si="5"/>
        <v>141</v>
      </c>
      <c r="B193" s="9">
        <v>773</v>
      </c>
      <c r="C193" s="12" t="s">
        <v>199</v>
      </c>
      <c r="D193" s="13">
        <v>0</v>
      </c>
      <c r="E193" s="13">
        <v>0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13">
        <v>0</v>
      </c>
    </row>
    <row r="194" spans="1:11" s="10" customFormat="1" ht="12.75">
      <c r="A194" s="9">
        <f>A193+1</f>
        <v>142</v>
      </c>
      <c r="B194" s="9">
        <v>673</v>
      </c>
      <c r="C194" s="12" t="s">
        <v>200</v>
      </c>
      <c r="D194" s="13">
        <v>0</v>
      </c>
      <c r="E194" s="13"/>
      <c r="F194" s="13"/>
      <c r="G194" s="13"/>
      <c r="H194" s="13"/>
      <c r="I194" s="13"/>
      <c r="J194" s="13"/>
      <c r="K194" s="13"/>
    </row>
    <row r="195" spans="1:11" s="10" customFormat="1" ht="12.75">
      <c r="A195" s="9">
        <f t="shared" si="5"/>
        <v>143</v>
      </c>
      <c r="B195" s="9">
        <v>777</v>
      </c>
      <c r="C195" s="12" t="s">
        <v>201</v>
      </c>
      <c r="D195" s="13">
        <v>0</v>
      </c>
      <c r="E195" s="13">
        <v>0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</row>
    <row r="196" spans="1:11" s="10" customFormat="1" ht="12.75">
      <c r="A196" s="9">
        <f t="shared" si="5"/>
        <v>144</v>
      </c>
      <c r="B196" s="9">
        <v>632</v>
      </c>
      <c r="C196" s="12" t="s">
        <v>202</v>
      </c>
      <c r="D196" s="13">
        <v>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</row>
    <row r="197" spans="1:11" s="10" customFormat="1" ht="12.75">
      <c r="A197" s="9">
        <f t="shared" si="5"/>
        <v>145</v>
      </c>
      <c r="B197" s="9">
        <v>661</v>
      </c>
      <c r="C197" s="12" t="s">
        <v>203</v>
      </c>
      <c r="D197" s="13">
        <v>0</v>
      </c>
      <c r="E197" s="13"/>
      <c r="F197" s="13"/>
      <c r="G197" s="13"/>
      <c r="H197" s="13"/>
      <c r="I197" s="13"/>
      <c r="J197" s="13"/>
      <c r="K197" s="13"/>
    </row>
    <row r="198" spans="1:11" s="10" customFormat="1" ht="12.75">
      <c r="A198" s="9">
        <f t="shared" si="5"/>
        <v>146</v>
      </c>
      <c r="B198" s="9">
        <v>778</v>
      </c>
      <c r="C198" s="12" t="s">
        <v>204</v>
      </c>
      <c r="D198" s="13">
        <v>0</v>
      </c>
      <c r="E198" s="13"/>
      <c r="F198" s="13"/>
      <c r="G198" s="13"/>
      <c r="H198" s="13"/>
      <c r="I198" s="13"/>
      <c r="J198" s="13"/>
      <c r="K198" s="13"/>
    </row>
    <row r="199" spans="1:11" s="10" customFormat="1" ht="12.75">
      <c r="A199" s="9">
        <f t="shared" si="5"/>
        <v>147</v>
      </c>
      <c r="B199" s="9">
        <v>757</v>
      </c>
      <c r="C199" s="12" t="s">
        <v>205</v>
      </c>
      <c r="D199" s="13">
        <v>0</v>
      </c>
      <c r="E199" s="13"/>
      <c r="F199" s="13"/>
      <c r="G199" s="13"/>
      <c r="H199" s="13"/>
      <c r="I199" s="13"/>
      <c r="J199" s="13"/>
      <c r="K199" s="13"/>
    </row>
    <row r="200" spans="1:11" s="10" customFormat="1" ht="12.75">
      <c r="A200" s="9">
        <f>A199+1</f>
        <v>148</v>
      </c>
      <c r="B200" s="9">
        <v>710</v>
      </c>
      <c r="C200" s="12" t="s">
        <v>206</v>
      </c>
      <c r="D200" s="13">
        <v>0</v>
      </c>
      <c r="E200" s="13"/>
      <c r="F200" s="13"/>
      <c r="G200" s="13"/>
      <c r="H200" s="13"/>
      <c r="I200" s="13"/>
      <c r="J200" s="13"/>
      <c r="K200" s="13"/>
    </row>
    <row r="201" spans="1:11" s="10" customFormat="1" ht="12.75">
      <c r="A201" s="9"/>
      <c r="B201" s="9"/>
      <c r="C201" s="12" t="s">
        <v>207</v>
      </c>
      <c r="D201" s="13">
        <v>224724</v>
      </c>
      <c r="E201" s="13">
        <v>223084</v>
      </c>
      <c r="F201" s="13">
        <v>5581</v>
      </c>
      <c r="G201" s="13">
        <v>1640</v>
      </c>
      <c r="H201" s="13">
        <v>1122</v>
      </c>
      <c r="I201" s="13">
        <v>0</v>
      </c>
      <c r="J201" s="13">
        <v>379486</v>
      </c>
      <c r="K201" s="13">
        <v>142</v>
      </c>
    </row>
    <row r="202" spans="1:11" s="10" customFormat="1" ht="12.75">
      <c r="A202" s="9"/>
      <c r="B202" s="9"/>
      <c r="C202" s="12" t="s">
        <v>208</v>
      </c>
      <c r="D202" s="13"/>
      <c r="E202" s="13"/>
      <c r="F202" s="13"/>
      <c r="G202" s="13"/>
      <c r="H202" s="13"/>
      <c r="I202" s="13"/>
      <c r="J202" s="13"/>
      <c r="K202" s="13"/>
    </row>
    <row r="203" spans="1:11" s="10" customFormat="1" ht="12.75">
      <c r="A203" s="9">
        <f>A200+1</f>
        <v>149</v>
      </c>
      <c r="B203" s="9">
        <v>222</v>
      </c>
      <c r="C203" s="12" t="s">
        <v>209</v>
      </c>
      <c r="D203" s="13">
        <v>5086</v>
      </c>
      <c r="E203" s="13">
        <v>5086</v>
      </c>
      <c r="F203" s="13">
        <v>0</v>
      </c>
      <c r="G203" s="13">
        <v>0</v>
      </c>
      <c r="H203" s="13">
        <v>0</v>
      </c>
      <c r="I203" s="13">
        <v>0</v>
      </c>
      <c r="J203" s="13">
        <v>11073</v>
      </c>
      <c r="K203" s="13">
        <v>17</v>
      </c>
    </row>
    <row r="204" spans="1:11" s="10" customFormat="1" ht="12.75">
      <c r="A204" s="9"/>
      <c r="B204" s="9"/>
      <c r="C204" s="12" t="s">
        <v>210</v>
      </c>
      <c r="D204" s="13">
        <v>5086</v>
      </c>
      <c r="E204" s="13">
        <v>5086</v>
      </c>
      <c r="F204" s="13">
        <v>0</v>
      </c>
      <c r="G204" s="13">
        <v>0</v>
      </c>
      <c r="H204" s="13">
        <v>0</v>
      </c>
      <c r="I204" s="13">
        <v>0</v>
      </c>
      <c r="J204" s="13">
        <v>11073</v>
      </c>
      <c r="K204" s="13">
        <v>17</v>
      </c>
    </row>
    <row r="205" spans="1:11" s="10" customFormat="1" ht="12.75">
      <c r="A205" s="9"/>
      <c r="B205" s="9"/>
      <c r="C205" s="12" t="s">
        <v>211</v>
      </c>
      <c r="D205" s="15">
        <v>461248</v>
      </c>
      <c r="E205" s="15">
        <v>458571</v>
      </c>
      <c r="F205" s="15">
        <v>7445</v>
      </c>
      <c r="G205" s="15">
        <v>2677</v>
      </c>
      <c r="H205" s="15">
        <v>2189</v>
      </c>
      <c r="I205" s="15">
        <v>0</v>
      </c>
      <c r="J205" s="15">
        <v>900264</v>
      </c>
      <c r="K205" s="15">
        <v>844</v>
      </c>
    </row>
    <row r="206" spans="1:11" s="10" customFormat="1" ht="12.75">
      <c r="A206" s="9"/>
      <c r="B206" s="9"/>
      <c r="C206" s="12" t="s">
        <v>212</v>
      </c>
      <c r="D206" s="13"/>
      <c r="E206" s="13"/>
      <c r="F206" s="13"/>
      <c r="G206" s="13"/>
      <c r="H206" s="13"/>
      <c r="I206" s="13"/>
      <c r="J206" s="13"/>
      <c r="K206" s="13"/>
    </row>
    <row r="207" spans="1:11" s="10" customFormat="1" ht="12.75">
      <c r="A207" s="9"/>
      <c r="B207" s="9"/>
      <c r="C207" s="12" t="s">
        <v>213</v>
      </c>
      <c r="D207" s="13"/>
      <c r="E207" s="13"/>
      <c r="F207" s="13"/>
      <c r="G207" s="13"/>
      <c r="H207" s="13"/>
      <c r="I207" s="13"/>
      <c r="J207" s="13"/>
      <c r="K207" s="13"/>
    </row>
    <row r="208" spans="1:11" s="10" customFormat="1" ht="25.5">
      <c r="A208" s="9">
        <f>A203+1</f>
        <v>150</v>
      </c>
      <c r="B208" s="9">
        <v>224</v>
      </c>
      <c r="C208" s="12" t="s">
        <v>214</v>
      </c>
      <c r="D208" s="13">
        <v>770</v>
      </c>
      <c r="E208" s="13">
        <v>770</v>
      </c>
      <c r="F208" s="13">
        <v>0</v>
      </c>
      <c r="G208" s="13">
        <v>0</v>
      </c>
      <c r="H208" s="13">
        <v>0</v>
      </c>
      <c r="I208" s="13">
        <v>0</v>
      </c>
      <c r="J208" s="13">
        <v>9480</v>
      </c>
      <c r="K208" s="13">
        <v>5</v>
      </c>
    </row>
    <row r="209" spans="1:11" s="10" customFormat="1" ht="12.75">
      <c r="A209" s="9"/>
      <c r="B209" s="9"/>
      <c r="C209" s="12" t="s">
        <v>215</v>
      </c>
      <c r="D209" s="13">
        <v>770</v>
      </c>
      <c r="E209" s="13">
        <v>770</v>
      </c>
      <c r="F209" s="13">
        <v>0</v>
      </c>
      <c r="G209" s="13">
        <v>0</v>
      </c>
      <c r="H209" s="13">
        <v>0</v>
      </c>
      <c r="I209" s="13">
        <v>0</v>
      </c>
      <c r="J209" s="13">
        <v>9480</v>
      </c>
      <c r="K209" s="13">
        <v>5</v>
      </c>
    </row>
    <row r="210" spans="1:11" s="10" customFormat="1" ht="12.75">
      <c r="A210" s="9"/>
      <c r="B210" s="9"/>
      <c r="C210" s="12" t="s">
        <v>216</v>
      </c>
      <c r="D210" s="13"/>
      <c r="E210" s="13"/>
      <c r="F210" s="13"/>
      <c r="G210" s="13"/>
      <c r="H210" s="13"/>
      <c r="I210" s="13"/>
      <c r="J210" s="13"/>
      <c r="K210" s="13"/>
    </row>
    <row r="211" spans="1:11" s="10" customFormat="1" ht="12.75">
      <c r="A211" s="9">
        <f>A208+1</f>
        <v>151</v>
      </c>
      <c r="B211" s="9">
        <v>234</v>
      </c>
      <c r="C211" s="12" t="s">
        <v>217</v>
      </c>
      <c r="D211" s="13">
        <v>3224</v>
      </c>
      <c r="E211" s="13">
        <v>3224</v>
      </c>
      <c r="F211" s="13">
        <v>0</v>
      </c>
      <c r="G211" s="13">
        <v>0</v>
      </c>
      <c r="H211" s="13">
        <v>0</v>
      </c>
      <c r="I211" s="13">
        <v>0</v>
      </c>
      <c r="J211" s="13">
        <v>12236</v>
      </c>
      <c r="K211" s="13">
        <v>10</v>
      </c>
    </row>
    <row r="212" spans="1:11" s="10" customFormat="1" ht="12.75">
      <c r="A212" s="9"/>
      <c r="B212" s="9"/>
      <c r="C212" s="12" t="s">
        <v>218</v>
      </c>
      <c r="D212" s="13">
        <v>3224</v>
      </c>
      <c r="E212" s="13">
        <v>3224</v>
      </c>
      <c r="F212" s="13">
        <v>0</v>
      </c>
      <c r="G212" s="13">
        <v>0</v>
      </c>
      <c r="H212" s="13">
        <v>0</v>
      </c>
      <c r="I212" s="13">
        <v>0</v>
      </c>
      <c r="J212" s="13">
        <v>12236</v>
      </c>
      <c r="K212" s="13">
        <v>10</v>
      </c>
    </row>
    <row r="213" spans="1:11" s="10" customFormat="1" ht="12.75">
      <c r="A213" s="9"/>
      <c r="B213" s="9"/>
      <c r="C213" s="12" t="s">
        <v>219</v>
      </c>
      <c r="D213" s="13"/>
      <c r="E213" s="13"/>
      <c r="F213" s="13"/>
      <c r="G213" s="13"/>
      <c r="H213" s="13"/>
      <c r="I213" s="13"/>
      <c r="J213" s="13"/>
      <c r="K213" s="13"/>
    </row>
    <row r="214" spans="1:11" s="10" customFormat="1" ht="12.75">
      <c r="A214" s="9">
        <f>A211+1</f>
        <v>152</v>
      </c>
      <c r="B214" s="9">
        <v>248</v>
      </c>
      <c r="C214" s="12" t="s">
        <v>220</v>
      </c>
      <c r="D214" s="13">
        <v>2928</v>
      </c>
      <c r="E214" s="13">
        <v>2928</v>
      </c>
      <c r="F214" s="13">
        <v>0</v>
      </c>
      <c r="G214" s="13">
        <v>0</v>
      </c>
      <c r="H214" s="13">
        <v>0</v>
      </c>
      <c r="I214" s="13">
        <v>0</v>
      </c>
      <c r="J214" s="13">
        <v>7024</v>
      </c>
      <c r="K214" s="13">
        <v>14</v>
      </c>
    </row>
    <row r="215" spans="1:11" s="10" customFormat="1" ht="12.75">
      <c r="A215" s="9"/>
      <c r="B215" s="9"/>
      <c r="C215" s="12" t="s">
        <v>221</v>
      </c>
      <c r="D215" s="13">
        <v>2928</v>
      </c>
      <c r="E215" s="13">
        <v>2928</v>
      </c>
      <c r="F215" s="13">
        <v>0</v>
      </c>
      <c r="G215" s="13">
        <v>0</v>
      </c>
      <c r="H215" s="13">
        <v>0</v>
      </c>
      <c r="I215" s="13">
        <v>0</v>
      </c>
      <c r="J215" s="13">
        <v>7024</v>
      </c>
      <c r="K215" s="13">
        <v>14</v>
      </c>
    </row>
    <row r="216" spans="1:11" s="10" customFormat="1" ht="12.75">
      <c r="A216" s="9"/>
      <c r="B216" s="9"/>
      <c r="C216" s="12" t="s">
        <v>222</v>
      </c>
      <c r="D216" s="13"/>
      <c r="E216" s="13"/>
      <c r="F216" s="13"/>
      <c r="G216" s="13"/>
      <c r="H216" s="13"/>
      <c r="I216" s="13"/>
      <c r="J216" s="13"/>
      <c r="K216" s="13"/>
    </row>
    <row r="217" spans="1:11" s="10" customFormat="1" ht="12.75">
      <c r="A217" s="9">
        <f>A214+1</f>
        <v>153</v>
      </c>
      <c r="B217" s="9">
        <v>324</v>
      </c>
      <c r="C217" s="12" t="s">
        <v>223</v>
      </c>
      <c r="D217" s="13">
        <v>3876</v>
      </c>
      <c r="E217" s="13">
        <v>3876</v>
      </c>
      <c r="F217" s="13">
        <v>0</v>
      </c>
      <c r="G217" s="13">
        <v>0</v>
      </c>
      <c r="H217" s="13">
        <v>0</v>
      </c>
      <c r="I217" s="13">
        <v>0</v>
      </c>
      <c r="J217" s="13">
        <v>7571</v>
      </c>
      <c r="K217" s="13">
        <v>10</v>
      </c>
    </row>
    <row r="218" spans="1:11" s="10" customFormat="1" ht="12.75">
      <c r="A218" s="9"/>
      <c r="B218" s="9"/>
      <c r="C218" s="12" t="s">
        <v>224</v>
      </c>
      <c r="D218" s="13">
        <v>3876</v>
      </c>
      <c r="E218" s="13">
        <v>3876</v>
      </c>
      <c r="F218" s="13">
        <v>0</v>
      </c>
      <c r="G218" s="13">
        <v>0</v>
      </c>
      <c r="H218" s="13">
        <v>0</v>
      </c>
      <c r="I218" s="13">
        <v>0</v>
      </c>
      <c r="J218" s="13">
        <v>7571</v>
      </c>
      <c r="K218" s="13">
        <v>10</v>
      </c>
    </row>
    <row r="219" spans="1:11" s="10" customFormat="1" ht="12.75">
      <c r="A219" s="9"/>
      <c r="B219" s="9"/>
      <c r="C219" s="12" t="s">
        <v>225</v>
      </c>
      <c r="D219" s="13"/>
      <c r="E219" s="13"/>
      <c r="F219" s="13"/>
      <c r="G219" s="13"/>
      <c r="H219" s="13"/>
      <c r="I219" s="13"/>
      <c r="J219" s="13"/>
      <c r="K219" s="13"/>
    </row>
    <row r="220" spans="1:11" s="10" customFormat="1" ht="12.75">
      <c r="A220" s="9">
        <f>A217+1</f>
        <v>154</v>
      </c>
      <c r="B220" s="9">
        <v>257</v>
      </c>
      <c r="C220" s="12" t="s">
        <v>226</v>
      </c>
      <c r="D220" s="13">
        <v>3121</v>
      </c>
      <c r="E220" s="13">
        <v>3121</v>
      </c>
      <c r="F220" s="13">
        <v>0</v>
      </c>
      <c r="G220" s="13">
        <v>0</v>
      </c>
      <c r="H220" s="13">
        <v>0</v>
      </c>
      <c r="I220" s="13">
        <v>0</v>
      </c>
      <c r="J220" s="13">
        <v>10081</v>
      </c>
      <c r="K220" s="13">
        <v>25</v>
      </c>
    </row>
    <row r="221" spans="1:11" s="10" customFormat="1" ht="12.75">
      <c r="A221" s="9">
        <f>A220+1</f>
        <v>155</v>
      </c>
      <c r="B221" s="9">
        <v>734</v>
      </c>
      <c r="C221" s="12" t="s">
        <v>227</v>
      </c>
      <c r="D221" s="13">
        <v>4254</v>
      </c>
      <c r="E221" s="13">
        <v>4254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</row>
    <row r="222" spans="1:11" s="10" customFormat="1" ht="12.75">
      <c r="A222" s="9"/>
      <c r="B222" s="9"/>
      <c r="C222" s="12" t="s">
        <v>228</v>
      </c>
      <c r="D222" s="13">
        <v>7375</v>
      </c>
      <c r="E222" s="13">
        <v>7375</v>
      </c>
      <c r="F222" s="13">
        <v>0</v>
      </c>
      <c r="G222" s="13">
        <v>0</v>
      </c>
      <c r="H222" s="13">
        <v>0</v>
      </c>
      <c r="I222" s="13">
        <v>0</v>
      </c>
      <c r="J222" s="13">
        <v>10081</v>
      </c>
      <c r="K222" s="13">
        <v>25</v>
      </c>
    </row>
    <row r="223" spans="1:11" s="10" customFormat="1" ht="12.75">
      <c r="A223" s="9"/>
      <c r="B223" s="9"/>
      <c r="C223" s="12" t="s">
        <v>229</v>
      </c>
      <c r="D223" s="13"/>
      <c r="E223" s="13"/>
      <c r="F223" s="13"/>
      <c r="G223" s="13"/>
      <c r="H223" s="13"/>
      <c r="I223" s="13"/>
      <c r="J223" s="13"/>
      <c r="K223" s="13"/>
    </row>
    <row r="224" spans="1:11" s="10" customFormat="1" ht="12.75">
      <c r="A224" s="9">
        <f>A221+1</f>
        <v>156</v>
      </c>
      <c r="B224" s="9">
        <v>329</v>
      </c>
      <c r="C224" s="12" t="s">
        <v>230</v>
      </c>
      <c r="D224" s="13">
        <v>1962</v>
      </c>
      <c r="E224" s="13">
        <v>1962</v>
      </c>
      <c r="F224" s="13">
        <v>0</v>
      </c>
      <c r="G224" s="13">
        <v>0</v>
      </c>
      <c r="H224" s="13">
        <v>0</v>
      </c>
      <c r="I224" s="13">
        <v>0</v>
      </c>
      <c r="J224" s="13">
        <v>3690</v>
      </c>
      <c r="K224" s="13">
        <v>0</v>
      </c>
    </row>
    <row r="225" spans="1:11" s="10" customFormat="1" ht="12.75">
      <c r="A225" s="9"/>
      <c r="B225" s="9"/>
      <c r="C225" s="12" t="s">
        <v>231</v>
      </c>
      <c r="D225" s="13">
        <v>1962</v>
      </c>
      <c r="E225" s="13">
        <v>1962</v>
      </c>
      <c r="F225" s="13">
        <v>0</v>
      </c>
      <c r="G225" s="13">
        <v>0</v>
      </c>
      <c r="H225" s="13">
        <v>0</v>
      </c>
      <c r="I225" s="13">
        <v>0</v>
      </c>
      <c r="J225" s="13">
        <v>3690</v>
      </c>
      <c r="K225" s="13">
        <v>0</v>
      </c>
    </row>
    <row r="226" spans="1:11" s="10" customFormat="1" ht="12.75">
      <c r="A226" s="9"/>
      <c r="B226" s="9"/>
      <c r="C226" s="12" t="s">
        <v>232</v>
      </c>
      <c r="D226" s="13"/>
      <c r="E226" s="13"/>
      <c r="F226" s="13"/>
      <c r="G226" s="13"/>
      <c r="H226" s="13"/>
      <c r="I226" s="13"/>
      <c r="J226" s="13"/>
      <c r="K226" s="13"/>
    </row>
    <row r="227" spans="1:11" s="10" customFormat="1" ht="12.75">
      <c r="A227" s="9">
        <f>A224+1</f>
        <v>157</v>
      </c>
      <c r="B227" s="9">
        <v>274</v>
      </c>
      <c r="C227" s="12" t="s">
        <v>233</v>
      </c>
      <c r="D227" s="13">
        <v>3560</v>
      </c>
      <c r="E227" s="13">
        <v>3560</v>
      </c>
      <c r="F227" s="13">
        <v>0</v>
      </c>
      <c r="G227" s="13">
        <v>0</v>
      </c>
      <c r="H227" s="13">
        <v>0</v>
      </c>
      <c r="I227" s="13">
        <v>0</v>
      </c>
      <c r="J227" s="13">
        <v>9937</v>
      </c>
      <c r="K227" s="13">
        <v>5</v>
      </c>
    </row>
    <row r="228" spans="1:11" s="10" customFormat="1" ht="12.75">
      <c r="A228" s="9">
        <f>A227+1</f>
        <v>158</v>
      </c>
      <c r="B228" s="9">
        <v>696</v>
      </c>
      <c r="C228" s="12" t="s">
        <v>234</v>
      </c>
      <c r="D228" s="13">
        <v>0</v>
      </c>
      <c r="E228" s="13"/>
      <c r="F228" s="13"/>
      <c r="G228" s="13"/>
      <c r="H228" s="13"/>
      <c r="I228" s="13"/>
      <c r="J228" s="13"/>
      <c r="K228" s="13"/>
    </row>
    <row r="229" spans="1:11" s="10" customFormat="1" ht="12.75">
      <c r="A229" s="9"/>
      <c r="B229" s="9"/>
      <c r="C229" s="12" t="s">
        <v>235</v>
      </c>
      <c r="D229" s="13">
        <v>3560</v>
      </c>
      <c r="E229" s="13">
        <v>3560</v>
      </c>
      <c r="F229" s="13">
        <v>0</v>
      </c>
      <c r="G229" s="13">
        <v>0</v>
      </c>
      <c r="H229" s="13">
        <v>0</v>
      </c>
      <c r="I229" s="13">
        <v>0</v>
      </c>
      <c r="J229" s="13">
        <v>9937</v>
      </c>
      <c r="K229" s="13">
        <v>5</v>
      </c>
    </row>
    <row r="230" spans="1:11" s="10" customFormat="1" ht="12.75">
      <c r="A230" s="9"/>
      <c r="B230" s="9"/>
      <c r="C230" s="12" t="s">
        <v>236</v>
      </c>
      <c r="D230" s="13"/>
      <c r="E230" s="13"/>
      <c r="F230" s="13"/>
      <c r="G230" s="13"/>
      <c r="H230" s="13"/>
      <c r="I230" s="13"/>
      <c r="J230" s="13"/>
      <c r="K230" s="13"/>
    </row>
    <row r="231" spans="1:11" s="10" customFormat="1" ht="12.75">
      <c r="A231" s="9">
        <f>A228+1</f>
        <v>159</v>
      </c>
      <c r="B231" s="9">
        <v>334</v>
      </c>
      <c r="C231" s="12" t="s">
        <v>237</v>
      </c>
      <c r="D231" s="13">
        <v>2267</v>
      </c>
      <c r="E231" s="13">
        <v>2267</v>
      </c>
      <c r="F231" s="13">
        <v>0</v>
      </c>
      <c r="G231" s="13">
        <v>0</v>
      </c>
      <c r="H231" s="13">
        <v>0</v>
      </c>
      <c r="I231" s="13">
        <v>0</v>
      </c>
      <c r="J231" s="13">
        <v>6296</v>
      </c>
      <c r="K231" s="13">
        <v>10</v>
      </c>
    </row>
    <row r="232" spans="1:11" s="10" customFormat="1" ht="12.75">
      <c r="A232" s="9"/>
      <c r="B232" s="9"/>
      <c r="C232" s="12" t="s">
        <v>238</v>
      </c>
      <c r="D232" s="13">
        <v>2267</v>
      </c>
      <c r="E232" s="13">
        <v>2267</v>
      </c>
      <c r="F232" s="13">
        <v>0</v>
      </c>
      <c r="G232" s="13">
        <v>0</v>
      </c>
      <c r="H232" s="13">
        <v>0</v>
      </c>
      <c r="I232" s="13">
        <v>0</v>
      </c>
      <c r="J232" s="13">
        <v>6296</v>
      </c>
      <c r="K232" s="13">
        <v>10</v>
      </c>
    </row>
    <row r="233" spans="1:11" s="10" customFormat="1" ht="12.75">
      <c r="A233" s="9"/>
      <c r="B233" s="9"/>
      <c r="C233" s="12" t="s">
        <v>239</v>
      </c>
      <c r="D233" s="13"/>
      <c r="E233" s="13"/>
      <c r="F233" s="13"/>
      <c r="G233" s="13"/>
      <c r="H233" s="13"/>
      <c r="I233" s="13"/>
      <c r="J233" s="13"/>
      <c r="K233" s="13"/>
    </row>
    <row r="234" spans="1:11" s="10" customFormat="1" ht="12.75">
      <c r="A234" s="9">
        <f>A231+1</f>
        <v>160</v>
      </c>
      <c r="B234" s="9">
        <v>344</v>
      </c>
      <c r="C234" s="12" t="s">
        <v>240</v>
      </c>
      <c r="D234" s="13">
        <v>2989</v>
      </c>
      <c r="E234" s="13">
        <v>2989</v>
      </c>
      <c r="F234" s="13">
        <v>0</v>
      </c>
      <c r="G234" s="13">
        <v>0</v>
      </c>
      <c r="H234" s="13">
        <v>0</v>
      </c>
      <c r="I234" s="13">
        <v>0</v>
      </c>
      <c r="J234" s="13">
        <v>11514</v>
      </c>
      <c r="K234" s="13">
        <v>15</v>
      </c>
    </row>
    <row r="235" spans="1:11" s="10" customFormat="1" ht="12.75">
      <c r="A235" s="9"/>
      <c r="B235" s="9"/>
      <c r="C235" s="12" t="s">
        <v>241</v>
      </c>
      <c r="D235" s="13">
        <v>2989</v>
      </c>
      <c r="E235" s="13">
        <v>2989</v>
      </c>
      <c r="F235" s="13">
        <v>0</v>
      </c>
      <c r="G235" s="13">
        <v>0</v>
      </c>
      <c r="H235" s="13">
        <v>0</v>
      </c>
      <c r="I235" s="13">
        <v>0</v>
      </c>
      <c r="J235" s="13">
        <v>11514</v>
      </c>
      <c r="K235" s="13">
        <v>15</v>
      </c>
    </row>
    <row r="236" spans="1:11" s="10" customFormat="1" ht="12.75">
      <c r="A236" s="9"/>
      <c r="B236" s="9"/>
      <c r="C236" s="12" t="s">
        <v>242</v>
      </c>
      <c r="D236" s="13"/>
      <c r="E236" s="13"/>
      <c r="F236" s="13"/>
      <c r="G236" s="13"/>
      <c r="H236" s="13"/>
      <c r="I236" s="13"/>
      <c r="J236" s="13"/>
      <c r="K236" s="13"/>
    </row>
    <row r="237" spans="1:11" s="10" customFormat="1" ht="12.75">
      <c r="A237" s="9">
        <f>A234+1</f>
        <v>161</v>
      </c>
      <c r="B237" s="9">
        <v>354</v>
      </c>
      <c r="C237" s="12" t="s">
        <v>243</v>
      </c>
      <c r="D237" s="13">
        <v>1952</v>
      </c>
      <c r="E237" s="13">
        <v>1952</v>
      </c>
      <c r="F237" s="13">
        <v>0</v>
      </c>
      <c r="G237" s="13">
        <v>0</v>
      </c>
      <c r="H237" s="13">
        <v>0</v>
      </c>
      <c r="I237" s="13">
        <v>0</v>
      </c>
      <c r="J237" s="13">
        <v>7337</v>
      </c>
      <c r="K237" s="13">
        <v>10</v>
      </c>
    </row>
    <row r="238" spans="1:11" s="10" customFormat="1" ht="12.75">
      <c r="A238" s="9"/>
      <c r="B238" s="9"/>
      <c r="C238" s="12" t="s">
        <v>244</v>
      </c>
      <c r="D238" s="13">
        <v>1952</v>
      </c>
      <c r="E238" s="13">
        <v>1952</v>
      </c>
      <c r="F238" s="13">
        <v>0</v>
      </c>
      <c r="G238" s="13">
        <v>0</v>
      </c>
      <c r="H238" s="13">
        <v>0</v>
      </c>
      <c r="I238" s="13">
        <v>0</v>
      </c>
      <c r="J238" s="13">
        <v>7337</v>
      </c>
      <c r="K238" s="13">
        <v>10</v>
      </c>
    </row>
    <row r="239" spans="1:11" s="10" customFormat="1" ht="12.75">
      <c r="A239" s="9"/>
      <c r="B239" s="9"/>
      <c r="C239" s="12" t="s">
        <v>245</v>
      </c>
      <c r="D239" s="13"/>
      <c r="E239" s="13"/>
      <c r="F239" s="13"/>
      <c r="G239" s="13"/>
      <c r="H239" s="13"/>
      <c r="I239" s="13"/>
      <c r="J239" s="13"/>
      <c r="K239" s="13"/>
    </row>
    <row r="240" spans="1:11" s="10" customFormat="1" ht="12.75">
      <c r="A240" s="9">
        <f>A237+1</f>
        <v>162</v>
      </c>
      <c r="B240" s="9">
        <v>282</v>
      </c>
      <c r="C240" s="12" t="s">
        <v>246</v>
      </c>
      <c r="D240" s="13">
        <v>2408</v>
      </c>
      <c r="E240" s="13">
        <v>2408</v>
      </c>
      <c r="F240" s="13">
        <v>0</v>
      </c>
      <c r="G240" s="13">
        <v>0</v>
      </c>
      <c r="H240" s="13">
        <v>0</v>
      </c>
      <c r="I240" s="13">
        <v>0</v>
      </c>
      <c r="J240" s="13">
        <v>8041</v>
      </c>
      <c r="K240" s="13">
        <v>24</v>
      </c>
    </row>
    <row r="241" spans="1:11" s="10" customFormat="1" ht="12.75">
      <c r="A241" s="9"/>
      <c r="B241" s="9"/>
      <c r="C241" s="12" t="s">
        <v>247</v>
      </c>
      <c r="D241" s="13">
        <v>2408</v>
      </c>
      <c r="E241" s="13">
        <v>2408</v>
      </c>
      <c r="F241" s="13">
        <v>0</v>
      </c>
      <c r="G241" s="13">
        <v>0</v>
      </c>
      <c r="H241" s="13">
        <v>0</v>
      </c>
      <c r="I241" s="13">
        <v>0</v>
      </c>
      <c r="J241" s="13">
        <v>8041</v>
      </c>
      <c r="K241" s="13">
        <v>24</v>
      </c>
    </row>
    <row r="242" spans="1:11" s="10" customFormat="1" ht="12.75">
      <c r="A242" s="9"/>
      <c r="B242" s="9"/>
      <c r="C242" s="12" t="s">
        <v>248</v>
      </c>
      <c r="D242" s="13"/>
      <c r="E242" s="13"/>
      <c r="F242" s="13"/>
      <c r="G242" s="13"/>
      <c r="H242" s="13"/>
      <c r="I242" s="13"/>
      <c r="J242" s="13"/>
      <c r="K242" s="13"/>
    </row>
    <row r="243" spans="1:11" s="10" customFormat="1" ht="12.75">
      <c r="A243" s="9">
        <f>A240+1</f>
        <v>163</v>
      </c>
      <c r="B243" s="9">
        <v>363</v>
      </c>
      <c r="C243" s="12" t="s">
        <v>249</v>
      </c>
      <c r="D243" s="13">
        <v>2213</v>
      </c>
      <c r="E243" s="13">
        <v>2213</v>
      </c>
      <c r="F243" s="13">
        <v>0</v>
      </c>
      <c r="G243" s="13">
        <v>0</v>
      </c>
      <c r="H243" s="13">
        <v>0</v>
      </c>
      <c r="I243" s="13">
        <v>0</v>
      </c>
      <c r="J243" s="13">
        <v>6050</v>
      </c>
      <c r="K243" s="13">
        <v>10</v>
      </c>
    </row>
    <row r="244" spans="1:11" s="10" customFormat="1" ht="12.75">
      <c r="A244" s="9"/>
      <c r="B244" s="9"/>
      <c r="C244" s="12" t="s">
        <v>250</v>
      </c>
      <c r="D244" s="13">
        <v>2213</v>
      </c>
      <c r="E244" s="13">
        <v>2213</v>
      </c>
      <c r="F244" s="13">
        <v>0</v>
      </c>
      <c r="G244" s="13">
        <v>0</v>
      </c>
      <c r="H244" s="13">
        <v>0</v>
      </c>
      <c r="I244" s="13">
        <v>0</v>
      </c>
      <c r="J244" s="13">
        <v>6050</v>
      </c>
      <c r="K244" s="13">
        <v>10</v>
      </c>
    </row>
    <row r="245" spans="1:11" s="10" customFormat="1" ht="12.75">
      <c r="A245" s="9"/>
      <c r="B245" s="9"/>
      <c r="C245" s="12" t="s">
        <v>251</v>
      </c>
      <c r="D245" s="13"/>
      <c r="E245" s="13"/>
      <c r="F245" s="13"/>
      <c r="G245" s="13"/>
      <c r="H245" s="13"/>
      <c r="I245" s="13"/>
      <c r="J245" s="13"/>
      <c r="K245" s="13"/>
    </row>
    <row r="246" spans="1:11" s="10" customFormat="1" ht="12.75">
      <c r="A246" s="9">
        <f>A243+1</f>
        <v>164</v>
      </c>
      <c r="B246" s="9">
        <v>286</v>
      </c>
      <c r="C246" s="12" t="s">
        <v>252</v>
      </c>
      <c r="D246" s="13">
        <v>2230</v>
      </c>
      <c r="E246" s="13">
        <v>2230</v>
      </c>
      <c r="F246" s="13">
        <v>0</v>
      </c>
      <c r="G246" s="13">
        <v>0</v>
      </c>
      <c r="H246" s="13">
        <v>0</v>
      </c>
      <c r="I246" s="13">
        <v>0</v>
      </c>
      <c r="J246" s="13">
        <v>5139</v>
      </c>
      <c r="K246" s="13">
        <v>22</v>
      </c>
    </row>
    <row r="247" spans="1:11" s="10" customFormat="1" ht="12.75">
      <c r="A247" s="9"/>
      <c r="B247" s="9"/>
      <c r="C247" s="12" t="s">
        <v>253</v>
      </c>
      <c r="D247" s="13">
        <v>2230</v>
      </c>
      <c r="E247" s="13">
        <v>2230</v>
      </c>
      <c r="F247" s="13">
        <v>0</v>
      </c>
      <c r="G247" s="13">
        <v>0</v>
      </c>
      <c r="H247" s="13">
        <v>0</v>
      </c>
      <c r="I247" s="13">
        <v>0</v>
      </c>
      <c r="J247" s="13">
        <v>5139</v>
      </c>
      <c r="K247" s="13">
        <v>22</v>
      </c>
    </row>
    <row r="248" spans="1:11" s="10" customFormat="1" ht="12.75">
      <c r="A248" s="9"/>
      <c r="B248" s="9"/>
      <c r="C248" s="12" t="s">
        <v>254</v>
      </c>
      <c r="D248" s="13"/>
      <c r="E248" s="13"/>
      <c r="F248" s="13"/>
      <c r="G248" s="13"/>
      <c r="H248" s="13"/>
      <c r="I248" s="13"/>
      <c r="J248" s="13"/>
      <c r="K248" s="13"/>
    </row>
    <row r="249" spans="1:11" s="10" customFormat="1" ht="12.75">
      <c r="A249" s="9">
        <f>A246+1</f>
        <v>165</v>
      </c>
      <c r="B249" s="9">
        <v>372</v>
      </c>
      <c r="C249" s="12" t="s">
        <v>255</v>
      </c>
      <c r="D249" s="13">
        <v>2139</v>
      </c>
      <c r="E249" s="13">
        <v>2139</v>
      </c>
      <c r="F249" s="13">
        <v>0</v>
      </c>
      <c r="G249" s="13">
        <v>0</v>
      </c>
      <c r="H249" s="13">
        <v>0</v>
      </c>
      <c r="I249" s="13">
        <v>0</v>
      </c>
      <c r="J249" s="13">
        <v>5882</v>
      </c>
      <c r="K249" s="13">
        <v>7</v>
      </c>
    </row>
    <row r="250" spans="1:11" s="10" customFormat="1" ht="12.75">
      <c r="A250" s="9"/>
      <c r="B250" s="9"/>
      <c r="C250" s="12" t="s">
        <v>256</v>
      </c>
      <c r="D250" s="13">
        <v>2139</v>
      </c>
      <c r="E250" s="13">
        <v>2139</v>
      </c>
      <c r="F250" s="13">
        <v>0</v>
      </c>
      <c r="G250" s="13">
        <v>0</v>
      </c>
      <c r="H250" s="13">
        <v>0</v>
      </c>
      <c r="I250" s="13">
        <v>0</v>
      </c>
      <c r="J250" s="13">
        <v>5882</v>
      </c>
      <c r="K250" s="13">
        <v>7</v>
      </c>
    </row>
    <row r="251" spans="1:11" s="10" customFormat="1" ht="12.75">
      <c r="A251" s="9"/>
      <c r="B251" s="9"/>
      <c r="C251" s="12" t="s">
        <v>257</v>
      </c>
      <c r="D251" s="13"/>
      <c r="E251" s="13"/>
      <c r="F251" s="13"/>
      <c r="G251" s="13"/>
      <c r="H251" s="13"/>
      <c r="I251" s="13"/>
      <c r="J251" s="13"/>
      <c r="K251" s="13"/>
    </row>
    <row r="252" spans="1:11" s="10" customFormat="1" ht="12.75">
      <c r="A252" s="9">
        <f>A249+1</f>
        <v>166</v>
      </c>
      <c r="B252" s="9">
        <v>378</v>
      </c>
      <c r="C252" s="12" t="s">
        <v>258</v>
      </c>
      <c r="D252" s="13">
        <v>4207</v>
      </c>
      <c r="E252" s="13">
        <v>4207</v>
      </c>
      <c r="F252" s="13">
        <v>0</v>
      </c>
      <c r="G252" s="13">
        <v>0</v>
      </c>
      <c r="H252" s="13">
        <v>0</v>
      </c>
      <c r="I252" s="13">
        <v>0</v>
      </c>
      <c r="J252" s="13">
        <v>18476</v>
      </c>
      <c r="K252" s="13">
        <v>5</v>
      </c>
    </row>
    <row r="253" spans="1:11" s="10" customFormat="1" ht="12.75">
      <c r="A253" s="9">
        <f>A252+1</f>
        <v>167</v>
      </c>
      <c r="B253" s="9">
        <v>640</v>
      </c>
      <c r="C253" s="12" t="s">
        <v>259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</row>
    <row r="254" spans="1:11" s="10" customFormat="1" ht="12.75">
      <c r="A254" s="9"/>
      <c r="B254" s="9"/>
      <c r="C254" s="12" t="s">
        <v>260</v>
      </c>
      <c r="D254" s="13">
        <v>4207</v>
      </c>
      <c r="E254" s="13">
        <v>4207</v>
      </c>
      <c r="F254" s="13">
        <v>0</v>
      </c>
      <c r="G254" s="13">
        <v>0</v>
      </c>
      <c r="H254" s="13">
        <v>0</v>
      </c>
      <c r="I254" s="13">
        <v>0</v>
      </c>
      <c r="J254" s="13">
        <v>18476</v>
      </c>
      <c r="K254" s="13">
        <v>5</v>
      </c>
    </row>
    <row r="255" spans="1:11" s="10" customFormat="1" ht="12.75">
      <c r="A255" s="9"/>
      <c r="B255" s="9"/>
      <c r="C255" s="12" t="s">
        <v>261</v>
      </c>
      <c r="D255" s="13"/>
      <c r="E255" s="13"/>
      <c r="F255" s="13"/>
      <c r="G255" s="13"/>
      <c r="H255" s="13"/>
      <c r="I255" s="13"/>
      <c r="J255" s="13"/>
      <c r="K255" s="13"/>
    </row>
    <row r="256" spans="1:11" s="10" customFormat="1" ht="12.75">
      <c r="A256" s="9">
        <f>A253+1</f>
        <v>168</v>
      </c>
      <c r="B256" s="9">
        <v>306</v>
      </c>
      <c r="C256" s="12" t="s">
        <v>262</v>
      </c>
      <c r="D256" s="13">
        <v>2036</v>
      </c>
      <c r="E256" s="13">
        <v>2036</v>
      </c>
      <c r="F256" s="13">
        <v>0</v>
      </c>
      <c r="G256" s="13">
        <v>0</v>
      </c>
      <c r="H256" s="13">
        <v>0</v>
      </c>
      <c r="I256" s="13">
        <v>0</v>
      </c>
      <c r="J256" s="13">
        <v>9037</v>
      </c>
      <c r="K256" s="13">
        <v>17</v>
      </c>
    </row>
    <row r="257" spans="1:11" s="10" customFormat="1" ht="12.75">
      <c r="A257" s="9"/>
      <c r="B257" s="9"/>
      <c r="C257" s="12" t="s">
        <v>263</v>
      </c>
      <c r="D257" s="13">
        <v>2036</v>
      </c>
      <c r="E257" s="13">
        <v>2036</v>
      </c>
      <c r="F257" s="13">
        <v>0</v>
      </c>
      <c r="G257" s="13">
        <v>0</v>
      </c>
      <c r="H257" s="13">
        <v>0</v>
      </c>
      <c r="I257" s="13">
        <v>0</v>
      </c>
      <c r="J257" s="13">
        <v>9037</v>
      </c>
      <c r="K257" s="13">
        <v>17</v>
      </c>
    </row>
    <row r="258" spans="1:11" s="10" customFormat="1" ht="12.75">
      <c r="A258" s="9"/>
      <c r="B258" s="9"/>
      <c r="C258" s="12" t="s">
        <v>264</v>
      </c>
      <c r="D258" s="13"/>
      <c r="E258" s="13"/>
      <c r="F258" s="13"/>
      <c r="G258" s="13"/>
      <c r="H258" s="13"/>
      <c r="I258" s="13"/>
      <c r="J258" s="13"/>
      <c r="K258" s="13"/>
    </row>
    <row r="259" spans="1:11" s="10" customFormat="1" ht="12.75">
      <c r="A259" s="9">
        <f>A256+1</f>
        <v>169</v>
      </c>
      <c r="B259" s="9">
        <v>391</v>
      </c>
      <c r="C259" s="12" t="s">
        <v>265</v>
      </c>
      <c r="D259" s="13">
        <v>2081</v>
      </c>
      <c r="E259" s="13">
        <v>2081</v>
      </c>
      <c r="F259" s="13">
        <v>0</v>
      </c>
      <c r="G259" s="13">
        <v>0</v>
      </c>
      <c r="H259" s="13">
        <v>0</v>
      </c>
      <c r="I259" s="13">
        <v>0</v>
      </c>
      <c r="J259" s="13">
        <v>6280</v>
      </c>
      <c r="K259" s="13">
        <v>8</v>
      </c>
    </row>
    <row r="260" spans="1:11" s="10" customFormat="1" ht="12.75">
      <c r="A260" s="9"/>
      <c r="B260" s="9"/>
      <c r="C260" s="12" t="s">
        <v>266</v>
      </c>
      <c r="D260" s="13">
        <v>2081</v>
      </c>
      <c r="E260" s="13">
        <v>2081</v>
      </c>
      <c r="F260" s="13">
        <v>0</v>
      </c>
      <c r="G260" s="13">
        <v>0</v>
      </c>
      <c r="H260" s="13">
        <v>0</v>
      </c>
      <c r="I260" s="13">
        <v>0</v>
      </c>
      <c r="J260" s="13">
        <v>6280</v>
      </c>
      <c r="K260" s="13">
        <v>8</v>
      </c>
    </row>
    <row r="261" spans="1:11" s="10" customFormat="1" ht="12.75">
      <c r="A261" s="9"/>
      <c r="B261" s="9"/>
      <c r="C261" s="12" t="s">
        <v>267</v>
      </c>
      <c r="D261" s="13"/>
      <c r="E261" s="13"/>
      <c r="F261" s="13"/>
      <c r="G261" s="13"/>
      <c r="H261" s="13"/>
      <c r="I261" s="13"/>
      <c r="J261" s="13"/>
      <c r="K261" s="13"/>
    </row>
    <row r="262" spans="1:11" s="10" customFormat="1" ht="12.75">
      <c r="A262" s="9">
        <f>A259+1</f>
        <v>170</v>
      </c>
      <c r="B262" s="9">
        <v>471</v>
      </c>
      <c r="C262" s="12" t="s">
        <v>268</v>
      </c>
      <c r="D262" s="13">
        <v>208</v>
      </c>
      <c r="E262" s="13">
        <v>208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</row>
    <row r="263" spans="1:11" s="10" customFormat="1" ht="12.75">
      <c r="A263" s="9"/>
      <c r="B263" s="9"/>
      <c r="C263" s="12" t="s">
        <v>269</v>
      </c>
      <c r="D263" s="13">
        <v>208</v>
      </c>
      <c r="E263" s="13">
        <v>208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</row>
    <row r="264" spans="1:11" s="10" customFormat="1" ht="12.75">
      <c r="A264" s="9"/>
      <c r="B264" s="9"/>
      <c r="C264" s="12" t="s">
        <v>270</v>
      </c>
      <c r="D264" s="13"/>
      <c r="E264" s="13"/>
      <c r="F264" s="13"/>
      <c r="G264" s="13"/>
      <c r="H264" s="13"/>
      <c r="I264" s="13"/>
      <c r="J264" s="13"/>
      <c r="K264" s="13"/>
    </row>
    <row r="265" spans="1:11" s="10" customFormat="1" ht="12.75">
      <c r="A265" s="9">
        <f>A262+1</f>
        <v>171</v>
      </c>
      <c r="B265" s="9">
        <v>397</v>
      </c>
      <c r="C265" s="12" t="s">
        <v>271</v>
      </c>
      <c r="D265" s="13">
        <v>1656</v>
      </c>
      <c r="E265" s="13">
        <v>1656</v>
      </c>
      <c r="F265" s="13">
        <v>0</v>
      </c>
      <c r="G265" s="13">
        <v>0</v>
      </c>
      <c r="H265" s="13">
        <v>0</v>
      </c>
      <c r="I265" s="13">
        <v>0</v>
      </c>
      <c r="J265" s="13">
        <v>5106</v>
      </c>
      <c r="K265" s="13">
        <v>20</v>
      </c>
    </row>
    <row r="266" spans="1:11" s="10" customFormat="1" ht="12.75">
      <c r="A266" s="9"/>
      <c r="B266" s="9"/>
      <c r="C266" s="12" t="s">
        <v>272</v>
      </c>
      <c r="D266" s="13">
        <v>1656</v>
      </c>
      <c r="E266" s="13">
        <v>1656</v>
      </c>
      <c r="F266" s="13">
        <v>0</v>
      </c>
      <c r="G266" s="13">
        <v>0</v>
      </c>
      <c r="H266" s="13">
        <v>0</v>
      </c>
      <c r="I266" s="13">
        <v>0</v>
      </c>
      <c r="J266" s="13">
        <v>5106</v>
      </c>
      <c r="K266" s="13">
        <v>20</v>
      </c>
    </row>
    <row r="267" spans="1:11" s="10" customFormat="1" ht="12.75">
      <c r="A267" s="9"/>
      <c r="B267" s="9"/>
      <c r="C267" s="12" t="s">
        <v>273</v>
      </c>
      <c r="D267" s="13">
        <v>50081</v>
      </c>
      <c r="E267" s="13">
        <v>50081</v>
      </c>
      <c r="F267" s="13">
        <v>0</v>
      </c>
      <c r="G267" s="13">
        <v>0</v>
      </c>
      <c r="H267" s="13">
        <v>0</v>
      </c>
      <c r="I267" s="13">
        <v>0</v>
      </c>
      <c r="J267" s="13">
        <v>149177</v>
      </c>
      <c r="K267" s="13">
        <v>217</v>
      </c>
    </row>
    <row r="268" spans="1:11" s="10" customFormat="1" ht="12.75">
      <c r="A268" s="9"/>
      <c r="B268" s="9"/>
      <c r="C268" s="12" t="s">
        <v>274</v>
      </c>
      <c r="D268" s="13"/>
      <c r="E268" s="13"/>
      <c r="F268" s="13"/>
      <c r="G268" s="13"/>
      <c r="H268" s="13"/>
      <c r="I268" s="13"/>
      <c r="J268" s="13"/>
      <c r="K268" s="13"/>
    </row>
    <row r="269" spans="1:11" s="10" customFormat="1" ht="12.75">
      <c r="A269" s="9">
        <f>A265+1</f>
        <v>172</v>
      </c>
      <c r="B269" s="9">
        <v>62</v>
      </c>
      <c r="C269" s="12" t="s">
        <v>275</v>
      </c>
      <c r="D269" s="13">
        <v>31816</v>
      </c>
      <c r="E269" s="13">
        <v>31410</v>
      </c>
      <c r="F269" s="13">
        <v>2091</v>
      </c>
      <c r="G269" s="13">
        <v>406</v>
      </c>
      <c r="H269" s="13">
        <v>311</v>
      </c>
      <c r="I269" s="13">
        <v>0</v>
      </c>
      <c r="J269" s="13">
        <v>650</v>
      </c>
      <c r="K269" s="13">
        <v>0</v>
      </c>
    </row>
    <row r="270" spans="1:11" s="10" customFormat="1" ht="12.75">
      <c r="A270" s="9">
        <f>A269+1</f>
        <v>173</v>
      </c>
      <c r="B270" s="9">
        <v>55</v>
      </c>
      <c r="C270" s="12" t="s">
        <v>276</v>
      </c>
      <c r="D270" s="13">
        <v>14688</v>
      </c>
      <c r="E270" s="13">
        <v>14688</v>
      </c>
      <c r="F270" s="13">
        <v>1223</v>
      </c>
      <c r="G270" s="13">
        <v>0</v>
      </c>
      <c r="H270" s="13">
        <v>0</v>
      </c>
      <c r="I270" s="13">
        <v>0</v>
      </c>
      <c r="J270" s="13">
        <v>671</v>
      </c>
      <c r="K270" s="13">
        <v>0</v>
      </c>
    </row>
    <row r="271" spans="1:11" s="10" customFormat="1" ht="12.75">
      <c r="A271" s="9">
        <f t="shared" ref="A271:A279" si="6">A270+1</f>
        <v>174</v>
      </c>
      <c r="B271" s="9">
        <v>66</v>
      </c>
      <c r="C271" s="12" t="s">
        <v>277</v>
      </c>
      <c r="D271" s="13">
        <v>13638</v>
      </c>
      <c r="E271" s="13">
        <v>13638</v>
      </c>
      <c r="F271" s="13">
        <v>554</v>
      </c>
      <c r="G271" s="13">
        <v>1323</v>
      </c>
      <c r="H271" s="13">
        <v>0</v>
      </c>
      <c r="I271" s="13">
        <v>1323</v>
      </c>
      <c r="J271" s="13">
        <v>0</v>
      </c>
      <c r="K271" s="13">
        <v>0</v>
      </c>
    </row>
    <row r="272" spans="1:11" s="10" customFormat="1" ht="12.75">
      <c r="A272" s="9">
        <f t="shared" si="6"/>
        <v>175</v>
      </c>
      <c r="B272" s="9">
        <v>70</v>
      </c>
      <c r="C272" s="12" t="s">
        <v>278</v>
      </c>
      <c r="D272" s="13">
        <v>1465</v>
      </c>
      <c r="E272" s="13">
        <v>1465</v>
      </c>
      <c r="F272" s="13">
        <v>241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</row>
    <row r="273" spans="1:11" s="10" customFormat="1" ht="12.75">
      <c r="A273" s="9">
        <f t="shared" si="6"/>
        <v>176</v>
      </c>
      <c r="B273" s="9">
        <v>63</v>
      </c>
      <c r="C273" s="12" t="s">
        <v>279</v>
      </c>
      <c r="D273" s="13">
        <v>3708</v>
      </c>
      <c r="E273" s="13">
        <v>3708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</row>
    <row r="274" spans="1:11" s="10" customFormat="1" ht="12.75">
      <c r="A274" s="9">
        <f t="shared" si="6"/>
        <v>177</v>
      </c>
      <c r="B274" s="9">
        <v>65</v>
      </c>
      <c r="C274" s="12" t="s">
        <v>280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</row>
    <row r="275" spans="1:11" s="10" customFormat="1" ht="12.75">
      <c r="A275" s="9">
        <f t="shared" si="6"/>
        <v>178</v>
      </c>
      <c r="B275" s="9">
        <v>468</v>
      </c>
      <c r="C275" s="12" t="s">
        <v>281</v>
      </c>
      <c r="D275" s="13">
        <v>3212</v>
      </c>
      <c r="E275" s="13">
        <v>3212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</row>
    <row r="276" spans="1:11" s="10" customFormat="1" ht="12.75">
      <c r="A276" s="9">
        <f t="shared" si="6"/>
        <v>179</v>
      </c>
      <c r="B276" s="9">
        <v>58</v>
      </c>
      <c r="C276" s="12" t="s">
        <v>282</v>
      </c>
      <c r="D276" s="13">
        <v>10439</v>
      </c>
      <c r="E276" s="13">
        <v>10439</v>
      </c>
      <c r="F276" s="13">
        <v>480</v>
      </c>
      <c r="G276" s="13">
        <v>0</v>
      </c>
      <c r="H276" s="13">
        <v>0</v>
      </c>
      <c r="I276" s="13">
        <v>0</v>
      </c>
      <c r="J276" s="13">
        <v>33</v>
      </c>
      <c r="K276" s="13">
        <v>0</v>
      </c>
    </row>
    <row r="277" spans="1:11" s="10" customFormat="1" ht="12.75">
      <c r="A277" s="9">
        <f t="shared" si="6"/>
        <v>180</v>
      </c>
      <c r="B277" s="9">
        <v>76</v>
      </c>
      <c r="C277" s="12" t="s">
        <v>283</v>
      </c>
      <c r="D277" s="13">
        <v>0</v>
      </c>
      <c r="E277" s="13">
        <v>0</v>
      </c>
      <c r="F277" s="13">
        <v>0</v>
      </c>
      <c r="G277" s="13">
        <v>0</v>
      </c>
      <c r="H277" s="13">
        <v>0</v>
      </c>
      <c r="I277" s="13">
        <v>0</v>
      </c>
      <c r="J277" s="13">
        <v>0</v>
      </c>
      <c r="K277" s="13">
        <v>0</v>
      </c>
    </row>
    <row r="278" spans="1:11" s="10" customFormat="1" ht="12.75">
      <c r="A278" s="9">
        <f t="shared" si="6"/>
        <v>181</v>
      </c>
      <c r="B278" s="9">
        <v>639</v>
      </c>
      <c r="C278" s="12" t="s">
        <v>284</v>
      </c>
      <c r="D278" s="13">
        <v>4574</v>
      </c>
      <c r="E278" s="13">
        <v>4574</v>
      </c>
      <c r="F278" s="13">
        <v>2419</v>
      </c>
      <c r="G278" s="13">
        <v>0</v>
      </c>
      <c r="H278" s="13">
        <v>0</v>
      </c>
      <c r="I278" s="13">
        <v>0</v>
      </c>
      <c r="J278" s="13">
        <v>0</v>
      </c>
      <c r="K278" s="13">
        <v>0</v>
      </c>
    </row>
    <row r="279" spans="1:11" s="10" customFormat="1" ht="12.75">
      <c r="A279" s="9">
        <f t="shared" si="6"/>
        <v>182</v>
      </c>
      <c r="B279" s="9">
        <v>436</v>
      </c>
      <c r="C279" s="12" t="s">
        <v>285</v>
      </c>
      <c r="D279" s="13">
        <v>0</v>
      </c>
      <c r="E279" s="13"/>
      <c r="F279" s="13"/>
      <c r="G279" s="13"/>
      <c r="H279" s="13"/>
      <c r="I279" s="13"/>
      <c r="J279" s="13"/>
      <c r="K279" s="13"/>
    </row>
    <row r="280" spans="1:11" s="10" customFormat="1" ht="25.5">
      <c r="A280" s="9">
        <f>A279+1</f>
        <v>183</v>
      </c>
      <c r="B280" s="9">
        <v>776</v>
      </c>
      <c r="C280" s="12" t="s">
        <v>286</v>
      </c>
      <c r="D280" s="13">
        <v>0</v>
      </c>
      <c r="E280" s="13">
        <v>0</v>
      </c>
      <c r="F280" s="13">
        <v>0</v>
      </c>
      <c r="G280" s="13">
        <v>0</v>
      </c>
      <c r="H280" s="13">
        <v>0</v>
      </c>
      <c r="I280" s="13">
        <v>0</v>
      </c>
      <c r="J280" s="13">
        <v>0</v>
      </c>
      <c r="K280" s="13">
        <v>0</v>
      </c>
    </row>
    <row r="281" spans="1:11" s="10" customFormat="1" ht="12.75">
      <c r="A281" s="9"/>
      <c r="B281" s="9"/>
      <c r="C281" s="12" t="s">
        <v>287</v>
      </c>
      <c r="D281" s="13">
        <v>83540</v>
      </c>
      <c r="E281" s="13">
        <v>83134</v>
      </c>
      <c r="F281" s="13">
        <v>7008</v>
      </c>
      <c r="G281" s="13">
        <f>406+1323</f>
        <v>1729</v>
      </c>
      <c r="H281" s="13">
        <v>311</v>
      </c>
      <c r="I281" s="13">
        <v>1323</v>
      </c>
      <c r="J281" s="13">
        <v>1354</v>
      </c>
      <c r="K281" s="13">
        <v>0</v>
      </c>
    </row>
    <row r="282" spans="1:11" s="10" customFormat="1" ht="12.75">
      <c r="A282" s="9"/>
      <c r="B282" s="9"/>
      <c r="C282" s="12" t="s">
        <v>288</v>
      </c>
      <c r="D282" s="13"/>
      <c r="E282" s="13"/>
      <c r="F282" s="13"/>
      <c r="G282" s="13"/>
      <c r="H282" s="13"/>
      <c r="I282" s="13"/>
      <c r="J282" s="13"/>
      <c r="K282" s="13"/>
    </row>
    <row r="283" spans="1:11" s="10" customFormat="1" ht="12.75">
      <c r="A283" s="9">
        <f>A280+1</f>
        <v>184</v>
      </c>
      <c r="B283" s="9">
        <v>89</v>
      </c>
      <c r="C283" s="12" t="s">
        <v>289</v>
      </c>
      <c r="D283" s="13">
        <v>1115</v>
      </c>
      <c r="E283" s="13">
        <v>1115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</row>
    <row r="284" spans="1:11" s="10" customFormat="1" ht="12.75">
      <c r="A284" s="9">
        <f>A283+1</f>
        <v>185</v>
      </c>
      <c r="B284" s="9">
        <v>172</v>
      </c>
      <c r="C284" s="12" t="s">
        <v>290</v>
      </c>
      <c r="D284" s="13">
        <v>444</v>
      </c>
      <c r="E284" s="13">
        <v>444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</row>
    <row r="285" spans="1:11" s="10" customFormat="1" ht="12.75">
      <c r="A285" s="9">
        <f>A284+1</f>
        <v>186</v>
      </c>
      <c r="B285" s="9">
        <v>171</v>
      </c>
      <c r="C285" s="12" t="s">
        <v>291</v>
      </c>
      <c r="D285" s="13">
        <v>3466</v>
      </c>
      <c r="E285" s="13">
        <v>3466</v>
      </c>
      <c r="F285" s="13">
        <v>77</v>
      </c>
      <c r="G285" s="13">
        <v>0</v>
      </c>
      <c r="H285" s="13">
        <v>0</v>
      </c>
      <c r="I285" s="13">
        <v>0</v>
      </c>
      <c r="J285" s="13">
        <v>0</v>
      </c>
      <c r="K285" s="13">
        <v>0</v>
      </c>
    </row>
    <row r="286" spans="1:11" s="10" customFormat="1" ht="12.75">
      <c r="A286" s="9">
        <f>A285+1</f>
        <v>187</v>
      </c>
      <c r="B286" s="9">
        <v>155</v>
      </c>
      <c r="C286" s="12" t="s">
        <v>292</v>
      </c>
      <c r="D286" s="13">
        <v>2718</v>
      </c>
      <c r="E286" s="13">
        <v>2718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</row>
    <row r="287" spans="1:11" s="10" customFormat="1" ht="12.75">
      <c r="A287" s="9"/>
      <c r="B287" s="9"/>
      <c r="C287" s="12" t="s">
        <v>293</v>
      </c>
      <c r="D287" s="13">
        <v>7743</v>
      </c>
      <c r="E287" s="13">
        <v>7743</v>
      </c>
      <c r="F287" s="13">
        <v>77</v>
      </c>
      <c r="G287" s="13">
        <v>0</v>
      </c>
      <c r="H287" s="13">
        <v>0</v>
      </c>
      <c r="I287" s="13">
        <v>0</v>
      </c>
      <c r="J287" s="13">
        <v>0</v>
      </c>
      <c r="K287" s="13">
        <v>0</v>
      </c>
    </row>
    <row r="288" spans="1:11" s="10" customFormat="1" ht="12.75">
      <c r="A288" s="9"/>
      <c r="B288" s="9"/>
      <c r="C288" s="12" t="s">
        <v>294</v>
      </c>
      <c r="D288" s="14">
        <v>602612</v>
      </c>
      <c r="E288" s="14">
        <v>599529</v>
      </c>
      <c r="F288" s="14">
        <v>14530</v>
      </c>
      <c r="G288" s="14">
        <f>3083+1323</f>
        <v>4406</v>
      </c>
      <c r="H288" s="14">
        <v>2500</v>
      </c>
      <c r="I288" s="14">
        <v>1323</v>
      </c>
      <c r="J288" s="14">
        <v>1050795</v>
      </c>
      <c r="K288" s="14">
        <v>1061</v>
      </c>
    </row>
    <row r="289" spans="1:11" s="10" customFormat="1" ht="12.75">
      <c r="A289" s="9"/>
      <c r="B289" s="9"/>
      <c r="C289" s="12" t="s">
        <v>295</v>
      </c>
      <c r="D289" s="13"/>
      <c r="E289" s="13"/>
      <c r="F289" s="13"/>
      <c r="G289" s="13"/>
      <c r="H289" s="13"/>
      <c r="I289" s="13"/>
      <c r="J289" s="13"/>
      <c r="K289" s="13"/>
    </row>
    <row r="290" spans="1:11" s="10" customFormat="1" ht="12.75">
      <c r="A290" s="9">
        <f>A286+1</f>
        <v>188</v>
      </c>
      <c r="B290" s="9">
        <v>732</v>
      </c>
      <c r="C290" s="12" t="s">
        <v>296</v>
      </c>
      <c r="D290" s="13">
        <v>0</v>
      </c>
      <c r="E290" s="13"/>
      <c r="F290" s="13"/>
      <c r="G290" s="13"/>
      <c r="H290" s="13"/>
      <c r="I290" s="13"/>
      <c r="J290" s="13"/>
      <c r="K290" s="13"/>
    </row>
    <row r="291" spans="1:11" s="10" customFormat="1" ht="12.75">
      <c r="A291" s="9">
        <f>A290+1</f>
        <v>189</v>
      </c>
      <c r="B291" s="9">
        <v>763</v>
      </c>
      <c r="C291" s="12" t="s">
        <v>297</v>
      </c>
      <c r="D291" s="13">
        <v>0</v>
      </c>
      <c r="E291" s="13"/>
      <c r="F291" s="13"/>
      <c r="G291" s="13"/>
      <c r="H291" s="13"/>
      <c r="I291" s="13"/>
      <c r="J291" s="13"/>
      <c r="K291" s="13"/>
    </row>
    <row r="292" spans="1:11" s="10" customFormat="1" ht="12.75">
      <c r="A292" s="9">
        <f>A291+1</f>
        <v>190</v>
      </c>
      <c r="B292" s="9">
        <v>774</v>
      </c>
      <c r="C292" s="12" t="s">
        <v>298</v>
      </c>
      <c r="D292" s="13">
        <v>0</v>
      </c>
      <c r="E292" s="13"/>
      <c r="F292" s="13"/>
      <c r="G292" s="13"/>
      <c r="H292" s="13"/>
      <c r="I292" s="13"/>
      <c r="J292" s="13"/>
      <c r="K292" s="13"/>
    </row>
    <row r="293" spans="1:11" s="10" customFormat="1" ht="38.25">
      <c r="A293" s="9">
        <f>A292+1</f>
        <v>191</v>
      </c>
      <c r="B293" s="9">
        <v>743</v>
      </c>
      <c r="C293" s="12" t="s">
        <v>299</v>
      </c>
      <c r="D293" s="13">
        <v>0</v>
      </c>
      <c r="E293" s="13"/>
      <c r="F293" s="13"/>
      <c r="G293" s="13"/>
      <c r="H293" s="13"/>
      <c r="I293" s="13"/>
      <c r="J293" s="13"/>
      <c r="K293" s="13"/>
    </row>
    <row r="294" spans="1:11" s="10" customFormat="1" ht="12.75">
      <c r="A294" s="9"/>
      <c r="B294" s="9"/>
      <c r="C294" s="12" t="s">
        <v>300</v>
      </c>
      <c r="D294" s="13">
        <v>0</v>
      </c>
      <c r="E294" s="13"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</row>
    <row r="295" spans="1:11" s="10" customFormat="1" ht="12.75">
      <c r="A295" s="9"/>
      <c r="B295" s="9"/>
      <c r="C295" s="12" t="s">
        <v>301</v>
      </c>
      <c r="D295" s="15">
        <v>602612</v>
      </c>
      <c r="E295" s="15">
        <v>599529</v>
      </c>
      <c r="F295" s="15">
        <v>14530</v>
      </c>
      <c r="G295" s="15">
        <f>3083+1323</f>
        <v>4406</v>
      </c>
      <c r="H295" s="15">
        <v>2500</v>
      </c>
      <c r="I295" s="15">
        <v>1323</v>
      </c>
      <c r="J295" s="15">
        <v>1050795</v>
      </c>
      <c r="K295" s="15">
        <v>1061</v>
      </c>
    </row>
    <row r="296" spans="1:11" ht="38.25">
      <c r="A296" s="9"/>
      <c r="B296" s="9"/>
      <c r="C296" s="12" t="s">
        <v>302</v>
      </c>
      <c r="D296" s="14">
        <v>19682</v>
      </c>
      <c r="E296" s="14">
        <v>19682</v>
      </c>
      <c r="F296" s="14">
        <v>1672</v>
      </c>
      <c r="G296" s="14"/>
      <c r="H296" s="14"/>
      <c r="I296" s="14"/>
      <c r="J296" s="14">
        <v>14178</v>
      </c>
      <c r="K296" s="14"/>
    </row>
    <row r="297" spans="1:11">
      <c r="A297" s="9"/>
      <c r="B297" s="9"/>
      <c r="C297" s="12" t="s">
        <v>301</v>
      </c>
      <c r="D297" s="15">
        <v>622294</v>
      </c>
      <c r="E297" s="15">
        <v>619211</v>
      </c>
      <c r="F297" s="15">
        <v>16202</v>
      </c>
      <c r="G297" s="15">
        <f>3083+1323</f>
        <v>4406</v>
      </c>
      <c r="H297" s="15">
        <v>2500</v>
      </c>
      <c r="I297" s="15">
        <v>1323</v>
      </c>
      <c r="J297" s="15">
        <v>1064973</v>
      </c>
      <c r="K297" s="15">
        <v>1061</v>
      </c>
    </row>
    <row r="299" spans="1:11">
      <c r="D299" s="16"/>
    </row>
    <row r="300" spans="1:11">
      <c r="D300" s="37"/>
      <c r="E300" s="37"/>
      <c r="F300" s="37"/>
      <c r="G300" s="37"/>
      <c r="H300" s="37"/>
      <c r="I300" s="37"/>
      <c r="J300" s="37"/>
      <c r="K300" s="37"/>
    </row>
    <row r="301" spans="1:11">
      <c r="A301" s="17"/>
    </row>
  </sheetData>
  <mergeCells count="17">
    <mergeCell ref="I6:I7"/>
    <mergeCell ref="F5:F7"/>
    <mergeCell ref="A1:K1"/>
    <mergeCell ref="A2:K2"/>
    <mergeCell ref="A3:C3"/>
    <mergeCell ref="J5:J8"/>
    <mergeCell ref="K5:K8"/>
    <mergeCell ref="H6:H7"/>
    <mergeCell ref="J4:K4"/>
    <mergeCell ref="D5:D7"/>
    <mergeCell ref="E5:E7"/>
    <mergeCell ref="G5:G7"/>
    <mergeCell ref="H5:I5"/>
    <mergeCell ref="A4:A8"/>
    <mergeCell ref="B4:B8"/>
    <mergeCell ref="C4:C8"/>
    <mergeCell ref="D4:I4"/>
  </mergeCells>
  <pageMargins left="0.51181102362204722" right="0.11811023622047245" top="0.15748031496062992" bottom="0.15748031496062992" header="0.31496062992125984" footer="0.31496062992125984"/>
  <pageSetup paperSize="9" scale="71" fitToHeight="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294"/>
  <sheetViews>
    <sheetView workbookViewId="0">
      <pane xSplit="3" ySplit="7" topLeftCell="D8" activePane="bottomRight" state="frozen"/>
      <selection pane="topRight" activeCell="D1" sqref="D1"/>
      <selection pane="bottomLeft" activeCell="A11" sqref="A11"/>
      <selection pane="bottomRight" sqref="A1:XFD3"/>
    </sheetView>
  </sheetViews>
  <sheetFormatPr defaultRowHeight="15"/>
  <cols>
    <col min="1" max="1" width="4.5703125" style="30" customWidth="1"/>
    <col min="2" max="2" width="6.7109375" style="30" customWidth="1"/>
    <col min="3" max="3" width="45.7109375" style="30" customWidth="1"/>
    <col min="4" max="4" width="11.85546875" style="30" customWidth="1"/>
    <col min="5" max="5" width="12.42578125" style="30" customWidth="1"/>
    <col min="6" max="7" width="9.140625" style="30"/>
    <col min="8" max="8" width="10.7109375" style="30" customWidth="1"/>
    <col min="9" max="9" width="9.140625" style="30"/>
    <col min="10" max="10" width="0" style="30" hidden="1" customWidth="1"/>
    <col min="11" max="11" width="10" style="30" hidden="1" customWidth="1"/>
    <col min="12" max="12" width="11" style="30" customWidth="1"/>
    <col min="13" max="13" width="9.140625" style="30"/>
    <col min="14" max="14" width="11.7109375" style="30" customWidth="1"/>
    <col min="15" max="15" width="11" style="30" customWidth="1"/>
    <col min="16" max="16" width="10.7109375" style="30" customWidth="1"/>
    <col min="17" max="17" width="10.85546875" style="30" customWidth="1"/>
    <col min="18" max="18" width="12.7109375" style="30" customWidth="1"/>
    <col min="19" max="19" width="11" style="30" customWidth="1"/>
    <col min="20" max="20" width="12.140625" style="30" customWidth="1"/>
    <col min="21" max="21" width="10.7109375" style="30" customWidth="1"/>
    <col min="22" max="23" width="10" style="30" hidden="1" customWidth="1"/>
    <col min="24" max="25" width="12.85546875" style="30" hidden="1" customWidth="1"/>
    <col min="26" max="26" width="11.5703125" style="30" hidden="1" customWidth="1"/>
    <col min="27" max="27" width="11.7109375" style="30" hidden="1" customWidth="1"/>
    <col min="28" max="28" width="10.5703125" style="30" hidden="1" customWidth="1"/>
    <col min="29" max="29" width="0" style="30" hidden="1" customWidth="1"/>
    <col min="30" max="16384" width="9.140625" style="30"/>
  </cols>
  <sheetData>
    <row r="1" spans="1:33" s="25" customFormat="1" ht="15.95" customHeight="1">
      <c r="A1" s="39" t="s">
        <v>363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26"/>
      <c r="U1" s="26"/>
      <c r="V1" s="26"/>
      <c r="W1" s="26"/>
      <c r="X1" s="26"/>
      <c r="Y1" s="26"/>
      <c r="Z1" s="26"/>
      <c r="AA1" s="26"/>
    </row>
    <row r="2" spans="1:33" s="25" customFormat="1" ht="16.5" hidden="1" customHeight="1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6"/>
      <c r="U2" s="26"/>
      <c r="V2" s="26"/>
      <c r="W2" s="26"/>
      <c r="X2" s="26"/>
      <c r="Y2" s="26"/>
      <c r="Z2" s="26"/>
      <c r="AA2" s="26"/>
    </row>
    <row r="3" spans="1:33" s="25" customFormat="1" ht="15.95" hidden="1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4"/>
      <c r="U3" s="24"/>
      <c r="V3" s="24"/>
      <c r="W3" s="24"/>
      <c r="X3" s="24"/>
      <c r="Y3" s="24"/>
      <c r="Z3" s="29"/>
      <c r="AA3" s="29"/>
    </row>
    <row r="4" spans="1:33" ht="15" customHeight="1">
      <c r="A4" s="66" t="s">
        <v>330</v>
      </c>
      <c r="B4" s="69" t="s">
        <v>1</v>
      </c>
      <c r="C4" s="66" t="s">
        <v>2</v>
      </c>
      <c r="D4" s="59" t="s">
        <v>331</v>
      </c>
      <c r="E4" s="60"/>
      <c r="F4" s="59" t="s">
        <v>332</v>
      </c>
      <c r="G4" s="60"/>
      <c r="H4" s="63" t="s">
        <v>333</v>
      </c>
      <c r="I4" s="64"/>
      <c r="J4" s="64"/>
      <c r="K4" s="64"/>
      <c r="L4" s="64"/>
      <c r="M4" s="65"/>
      <c r="N4" s="59" t="s">
        <v>334</v>
      </c>
      <c r="O4" s="60"/>
      <c r="P4" s="59" t="s">
        <v>335</v>
      </c>
      <c r="Q4" s="60"/>
      <c r="R4" s="63" t="s">
        <v>333</v>
      </c>
      <c r="S4" s="64"/>
      <c r="T4" s="64"/>
      <c r="U4" s="65"/>
      <c r="V4" s="54" t="s">
        <v>336</v>
      </c>
      <c r="W4" s="54" t="s">
        <v>337</v>
      </c>
      <c r="X4" s="54" t="s">
        <v>338</v>
      </c>
      <c r="Y4" s="54" t="s">
        <v>339</v>
      </c>
      <c r="Z4" s="54" t="s">
        <v>340</v>
      </c>
      <c r="AA4" s="54" t="s">
        <v>341</v>
      </c>
      <c r="AB4" s="54" t="s">
        <v>342</v>
      </c>
      <c r="AC4" s="54" t="s">
        <v>343</v>
      </c>
    </row>
    <row r="5" spans="1:33" ht="55.5" customHeight="1">
      <c r="A5" s="67"/>
      <c r="B5" s="70"/>
      <c r="C5" s="67"/>
      <c r="D5" s="61"/>
      <c r="E5" s="62"/>
      <c r="F5" s="61"/>
      <c r="G5" s="62"/>
      <c r="H5" s="57" t="s">
        <v>344</v>
      </c>
      <c r="I5" s="58"/>
      <c r="J5" s="57" t="s">
        <v>345</v>
      </c>
      <c r="K5" s="58"/>
      <c r="L5" s="57" t="s">
        <v>346</v>
      </c>
      <c r="M5" s="58"/>
      <c r="N5" s="61"/>
      <c r="O5" s="62"/>
      <c r="P5" s="61"/>
      <c r="Q5" s="62"/>
      <c r="R5" s="57" t="s">
        <v>347</v>
      </c>
      <c r="S5" s="58"/>
      <c r="T5" s="57" t="s">
        <v>348</v>
      </c>
      <c r="U5" s="58"/>
      <c r="V5" s="55"/>
      <c r="W5" s="55"/>
      <c r="X5" s="55"/>
      <c r="Y5" s="55"/>
      <c r="Z5" s="55"/>
      <c r="AA5" s="55"/>
      <c r="AB5" s="55"/>
      <c r="AC5" s="55"/>
    </row>
    <row r="6" spans="1:33" ht="98.25" customHeight="1">
      <c r="A6" s="68"/>
      <c r="B6" s="71"/>
      <c r="C6" s="68"/>
      <c r="D6" s="31" t="s">
        <v>349</v>
      </c>
      <c r="E6" s="31" t="s">
        <v>350</v>
      </c>
      <c r="F6" s="31" t="s">
        <v>351</v>
      </c>
      <c r="G6" s="31" t="s">
        <v>352</v>
      </c>
      <c r="H6" s="31" t="s">
        <v>353</v>
      </c>
      <c r="I6" s="31" t="s">
        <v>307</v>
      </c>
      <c r="J6" s="31" t="s">
        <v>353</v>
      </c>
      <c r="K6" s="31" t="s">
        <v>307</v>
      </c>
      <c r="L6" s="31" t="s">
        <v>353</v>
      </c>
      <c r="M6" s="31" t="s">
        <v>307</v>
      </c>
      <c r="N6" s="31" t="s">
        <v>354</v>
      </c>
      <c r="O6" s="31" t="s">
        <v>355</v>
      </c>
      <c r="P6" s="31" t="s">
        <v>356</v>
      </c>
      <c r="Q6" s="31" t="s">
        <v>357</v>
      </c>
      <c r="R6" s="31" t="s">
        <v>358</v>
      </c>
      <c r="S6" s="31" t="s">
        <v>307</v>
      </c>
      <c r="T6" s="31" t="s">
        <v>358</v>
      </c>
      <c r="U6" s="31" t="s">
        <v>307</v>
      </c>
      <c r="V6" s="56"/>
      <c r="W6" s="56"/>
      <c r="X6" s="56"/>
      <c r="Y6" s="56"/>
      <c r="Z6" s="56"/>
      <c r="AA6" s="56"/>
      <c r="AB6" s="56"/>
      <c r="AC6" s="56"/>
    </row>
    <row r="7" spans="1:33">
      <c r="A7" s="8">
        <v>1</v>
      </c>
      <c r="B7" s="8">
        <v>3</v>
      </c>
      <c r="C7" s="8">
        <f t="shared" ref="C7:AC7" si="0">B7+1</f>
        <v>4</v>
      </c>
      <c r="D7" s="8">
        <f t="shared" si="0"/>
        <v>5</v>
      </c>
      <c r="E7" s="8">
        <f t="shared" si="0"/>
        <v>6</v>
      </c>
      <c r="F7" s="8">
        <f t="shared" si="0"/>
        <v>7</v>
      </c>
      <c r="G7" s="8">
        <f t="shared" si="0"/>
        <v>8</v>
      </c>
      <c r="H7" s="8">
        <f t="shared" si="0"/>
        <v>9</v>
      </c>
      <c r="I7" s="8">
        <f t="shared" si="0"/>
        <v>10</v>
      </c>
      <c r="J7" s="8">
        <f t="shared" si="0"/>
        <v>11</v>
      </c>
      <c r="K7" s="8">
        <f t="shared" si="0"/>
        <v>12</v>
      </c>
      <c r="L7" s="8">
        <f t="shared" si="0"/>
        <v>13</v>
      </c>
      <c r="M7" s="8">
        <f t="shared" si="0"/>
        <v>14</v>
      </c>
      <c r="N7" s="8">
        <f t="shared" si="0"/>
        <v>15</v>
      </c>
      <c r="O7" s="8">
        <f t="shared" si="0"/>
        <v>16</v>
      </c>
      <c r="P7" s="8">
        <f t="shared" si="0"/>
        <v>17</v>
      </c>
      <c r="Q7" s="8">
        <f t="shared" si="0"/>
        <v>18</v>
      </c>
      <c r="R7" s="8">
        <f t="shared" si="0"/>
        <v>19</v>
      </c>
      <c r="S7" s="8">
        <f t="shared" si="0"/>
        <v>20</v>
      </c>
      <c r="T7" s="8">
        <f t="shared" si="0"/>
        <v>21</v>
      </c>
      <c r="U7" s="8">
        <f t="shared" si="0"/>
        <v>22</v>
      </c>
      <c r="V7" s="8">
        <f t="shared" si="0"/>
        <v>23</v>
      </c>
      <c r="W7" s="8">
        <f t="shared" si="0"/>
        <v>24</v>
      </c>
      <c r="X7" s="8">
        <f t="shared" si="0"/>
        <v>25</v>
      </c>
      <c r="Y7" s="8">
        <f t="shared" si="0"/>
        <v>26</v>
      </c>
      <c r="Z7" s="8">
        <f t="shared" si="0"/>
        <v>27</v>
      </c>
      <c r="AA7" s="8">
        <f t="shared" si="0"/>
        <v>28</v>
      </c>
      <c r="AB7" s="8">
        <f t="shared" si="0"/>
        <v>29</v>
      </c>
      <c r="AC7" s="8">
        <f t="shared" si="0"/>
        <v>30</v>
      </c>
    </row>
    <row r="8" spans="1:33">
      <c r="A8" s="32"/>
      <c r="B8" s="32" t="s">
        <v>14</v>
      </c>
      <c r="C8" s="33" t="s">
        <v>15</v>
      </c>
      <c r="D8" s="9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</row>
    <row r="9" spans="1:33">
      <c r="A9" s="32"/>
      <c r="B9" s="32"/>
      <c r="C9" s="34" t="s">
        <v>16</v>
      </c>
      <c r="D9" s="11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</row>
    <row r="10" spans="1:33" ht="15" customHeight="1">
      <c r="A10" s="32">
        <v>1</v>
      </c>
      <c r="B10" s="32">
        <v>242</v>
      </c>
      <c r="C10" s="35" t="s">
        <v>17</v>
      </c>
      <c r="D10" s="14">
        <v>11747</v>
      </c>
      <c r="E10" s="15">
        <v>11747</v>
      </c>
      <c r="F10" s="15">
        <v>8892</v>
      </c>
      <c r="G10" s="15">
        <v>8892</v>
      </c>
      <c r="H10" s="15">
        <v>8864</v>
      </c>
      <c r="I10" s="15">
        <v>8864</v>
      </c>
      <c r="J10" s="15">
        <v>28</v>
      </c>
      <c r="K10" s="15">
        <v>28</v>
      </c>
      <c r="L10" s="15">
        <v>0</v>
      </c>
      <c r="M10" s="15">
        <v>0</v>
      </c>
      <c r="N10" s="15">
        <v>2855</v>
      </c>
      <c r="O10" s="15">
        <v>2855</v>
      </c>
      <c r="P10" s="15">
        <v>11016</v>
      </c>
      <c r="Q10" s="15">
        <v>6036</v>
      </c>
      <c r="R10" s="15">
        <v>3425</v>
      </c>
      <c r="S10" s="15">
        <v>3425</v>
      </c>
      <c r="T10" s="15">
        <v>7591</v>
      </c>
      <c r="U10" s="15">
        <v>2611</v>
      </c>
      <c r="V10" s="15">
        <v>0</v>
      </c>
      <c r="W10" s="15">
        <v>0</v>
      </c>
      <c r="X10" s="15">
        <v>0</v>
      </c>
      <c r="Y10" s="15">
        <v>0</v>
      </c>
      <c r="Z10" s="15">
        <v>375</v>
      </c>
      <c r="AA10" s="15">
        <v>485</v>
      </c>
      <c r="AB10" s="15">
        <v>0</v>
      </c>
      <c r="AC10" s="15">
        <v>126739</v>
      </c>
      <c r="AF10" s="36"/>
      <c r="AG10" s="36"/>
    </row>
    <row r="11" spans="1:33" ht="15" customHeight="1">
      <c r="A11" s="32">
        <f t="shared" ref="A11:A16" si="1">A10+1</f>
        <v>2</v>
      </c>
      <c r="B11" s="32">
        <v>241</v>
      </c>
      <c r="C11" s="35" t="s">
        <v>18</v>
      </c>
      <c r="D11" s="14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F11" s="36"/>
      <c r="AG11" s="36"/>
    </row>
    <row r="12" spans="1:33" ht="15" customHeight="1">
      <c r="A12" s="32">
        <f t="shared" si="1"/>
        <v>3</v>
      </c>
      <c r="B12" s="32">
        <v>244</v>
      </c>
      <c r="C12" s="35" t="s">
        <v>19</v>
      </c>
      <c r="D12" s="14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F12" s="36"/>
      <c r="AG12" s="36"/>
    </row>
    <row r="13" spans="1:33" ht="15" customHeight="1">
      <c r="A13" s="32">
        <f t="shared" si="1"/>
        <v>4</v>
      </c>
      <c r="B13" s="32">
        <v>243</v>
      </c>
      <c r="C13" s="35" t="s">
        <v>20</v>
      </c>
      <c r="D13" s="14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  <c r="X13" s="15">
        <v>0</v>
      </c>
      <c r="Y13" s="15">
        <v>0</v>
      </c>
      <c r="Z13" s="15">
        <v>0</v>
      </c>
      <c r="AA13" s="15">
        <v>0</v>
      </c>
      <c r="AB13" s="15">
        <v>0</v>
      </c>
      <c r="AC13" s="15">
        <v>0</v>
      </c>
      <c r="AF13" s="36"/>
      <c r="AG13" s="36"/>
    </row>
    <row r="14" spans="1:33" ht="15" customHeight="1">
      <c r="A14" s="32">
        <f t="shared" si="1"/>
        <v>5</v>
      </c>
      <c r="B14" s="32">
        <v>537</v>
      </c>
      <c r="C14" s="35" t="s">
        <v>21</v>
      </c>
      <c r="D14" s="14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F14" s="36"/>
      <c r="AG14" s="36"/>
    </row>
    <row r="15" spans="1:33" ht="15" customHeight="1">
      <c r="A15" s="32">
        <f t="shared" si="1"/>
        <v>6</v>
      </c>
      <c r="B15" s="32">
        <v>408</v>
      </c>
      <c r="C15" s="35" t="s">
        <v>22</v>
      </c>
      <c r="D15" s="14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  <c r="AB15" s="15">
        <v>0</v>
      </c>
      <c r="AC15" s="15">
        <v>0</v>
      </c>
      <c r="AF15" s="36"/>
      <c r="AG15" s="36"/>
    </row>
    <row r="16" spans="1:33" ht="15" customHeight="1">
      <c r="A16" s="32">
        <f t="shared" si="1"/>
        <v>7</v>
      </c>
      <c r="B16" s="32">
        <v>775</v>
      </c>
      <c r="C16" s="35" t="s">
        <v>23</v>
      </c>
      <c r="D16" s="14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F16" s="36"/>
      <c r="AG16" s="36"/>
    </row>
    <row r="17" spans="1:33" ht="15" customHeight="1">
      <c r="A17" s="32"/>
      <c r="B17" s="32"/>
      <c r="C17" s="35" t="s">
        <v>24</v>
      </c>
      <c r="D17" s="14">
        <v>11747</v>
      </c>
      <c r="E17" s="14">
        <v>11747</v>
      </c>
      <c r="F17" s="14">
        <v>8892</v>
      </c>
      <c r="G17" s="14">
        <v>8892</v>
      </c>
      <c r="H17" s="14">
        <v>8864</v>
      </c>
      <c r="I17" s="14">
        <v>8864</v>
      </c>
      <c r="J17" s="14">
        <v>28</v>
      </c>
      <c r="K17" s="14">
        <v>28</v>
      </c>
      <c r="L17" s="14">
        <v>0</v>
      </c>
      <c r="M17" s="14">
        <v>0</v>
      </c>
      <c r="N17" s="14">
        <v>2855</v>
      </c>
      <c r="O17" s="14">
        <v>2855</v>
      </c>
      <c r="P17" s="14">
        <v>11016</v>
      </c>
      <c r="Q17" s="14">
        <v>6036</v>
      </c>
      <c r="R17" s="14">
        <v>3425</v>
      </c>
      <c r="S17" s="14">
        <v>3425</v>
      </c>
      <c r="T17" s="14">
        <v>7591</v>
      </c>
      <c r="U17" s="14">
        <v>2611</v>
      </c>
      <c r="V17" s="14">
        <f t="shared" ref="V17:AC17" si="2">SUM(V10:V16)</f>
        <v>0</v>
      </c>
      <c r="W17" s="14">
        <f t="shared" si="2"/>
        <v>0</v>
      </c>
      <c r="X17" s="14">
        <f t="shared" si="2"/>
        <v>0</v>
      </c>
      <c r="Y17" s="14">
        <f t="shared" si="2"/>
        <v>0</v>
      </c>
      <c r="Z17" s="14">
        <f t="shared" si="2"/>
        <v>375</v>
      </c>
      <c r="AA17" s="14">
        <f t="shared" si="2"/>
        <v>485</v>
      </c>
      <c r="AB17" s="14">
        <f t="shared" si="2"/>
        <v>0</v>
      </c>
      <c r="AC17" s="14">
        <f t="shared" si="2"/>
        <v>126739</v>
      </c>
      <c r="AF17" s="36"/>
      <c r="AG17" s="36"/>
    </row>
    <row r="18" spans="1:33" ht="15" customHeight="1">
      <c r="A18" s="32"/>
      <c r="B18" s="32"/>
      <c r="C18" s="35" t="s">
        <v>25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F18" s="36"/>
      <c r="AG18" s="36"/>
    </row>
    <row r="19" spans="1:33" ht="15" customHeight="1">
      <c r="A19" s="32">
        <f>A16+1</f>
        <v>8</v>
      </c>
      <c r="B19" s="32">
        <v>198</v>
      </c>
      <c r="C19" s="35" t="s">
        <v>26</v>
      </c>
      <c r="D19" s="14">
        <v>6947</v>
      </c>
      <c r="E19" s="15">
        <v>6947</v>
      </c>
      <c r="F19" s="15">
        <v>5234</v>
      </c>
      <c r="G19" s="15">
        <v>5234</v>
      </c>
      <c r="H19" s="15">
        <v>5221</v>
      </c>
      <c r="I19" s="15">
        <v>5221</v>
      </c>
      <c r="J19" s="15">
        <v>13</v>
      </c>
      <c r="K19" s="15">
        <v>13</v>
      </c>
      <c r="L19" s="15">
        <v>0</v>
      </c>
      <c r="M19" s="15">
        <v>0</v>
      </c>
      <c r="N19" s="15">
        <v>1713</v>
      </c>
      <c r="O19" s="15">
        <v>1713</v>
      </c>
      <c r="P19" s="15">
        <v>19696</v>
      </c>
      <c r="Q19" s="15">
        <v>8166</v>
      </c>
      <c r="R19" s="15">
        <v>2105</v>
      </c>
      <c r="S19" s="15">
        <v>2105</v>
      </c>
      <c r="T19" s="15">
        <v>17591</v>
      </c>
      <c r="U19" s="15">
        <v>6061</v>
      </c>
      <c r="V19" s="15">
        <v>1200</v>
      </c>
      <c r="W19" s="15">
        <v>0</v>
      </c>
      <c r="X19" s="15">
        <v>0</v>
      </c>
      <c r="Y19" s="15">
        <v>0</v>
      </c>
      <c r="Z19" s="15">
        <v>500</v>
      </c>
      <c r="AA19" s="15">
        <v>600</v>
      </c>
      <c r="AB19" s="15">
        <v>0</v>
      </c>
      <c r="AC19" s="15">
        <v>96496</v>
      </c>
      <c r="AF19" s="36"/>
      <c r="AG19" s="36"/>
    </row>
    <row r="20" spans="1:33" ht="15" customHeight="1">
      <c r="A20" s="32">
        <f>A19+1</f>
        <v>9</v>
      </c>
      <c r="B20" s="32">
        <v>203</v>
      </c>
      <c r="C20" s="35" t="s">
        <v>27</v>
      </c>
      <c r="D20" s="14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F20" s="36"/>
      <c r="AG20" s="36"/>
    </row>
    <row r="21" spans="1:33" ht="15" customHeight="1">
      <c r="A21" s="32"/>
      <c r="B21" s="32"/>
      <c r="C21" s="35" t="s">
        <v>28</v>
      </c>
      <c r="D21" s="13">
        <v>6947</v>
      </c>
      <c r="E21" s="13">
        <v>6947</v>
      </c>
      <c r="F21" s="13">
        <v>5234</v>
      </c>
      <c r="G21" s="13">
        <v>5234</v>
      </c>
      <c r="H21" s="13">
        <v>5221</v>
      </c>
      <c r="I21" s="13">
        <v>5221</v>
      </c>
      <c r="J21" s="13">
        <v>13</v>
      </c>
      <c r="K21" s="13">
        <v>13</v>
      </c>
      <c r="L21" s="13">
        <v>0</v>
      </c>
      <c r="M21" s="13">
        <v>0</v>
      </c>
      <c r="N21" s="13">
        <v>1713</v>
      </c>
      <c r="O21" s="13">
        <v>1713</v>
      </c>
      <c r="P21" s="13">
        <v>19696</v>
      </c>
      <c r="Q21" s="13">
        <v>8166</v>
      </c>
      <c r="R21" s="13">
        <v>2105</v>
      </c>
      <c r="S21" s="13">
        <v>2105</v>
      </c>
      <c r="T21" s="13">
        <v>17591</v>
      </c>
      <c r="U21" s="13">
        <v>6061</v>
      </c>
      <c r="V21" s="13">
        <f t="shared" ref="V21:AC21" si="3">SUM(V19:V20)</f>
        <v>1200</v>
      </c>
      <c r="W21" s="13">
        <f t="shared" si="3"/>
        <v>0</v>
      </c>
      <c r="X21" s="13">
        <f t="shared" si="3"/>
        <v>0</v>
      </c>
      <c r="Y21" s="13">
        <f t="shared" si="3"/>
        <v>0</v>
      </c>
      <c r="Z21" s="13">
        <f t="shared" si="3"/>
        <v>500</v>
      </c>
      <c r="AA21" s="13">
        <f t="shared" si="3"/>
        <v>600</v>
      </c>
      <c r="AB21" s="13">
        <f t="shared" si="3"/>
        <v>0</v>
      </c>
      <c r="AC21" s="13">
        <f t="shared" si="3"/>
        <v>96496</v>
      </c>
      <c r="AF21" s="36"/>
      <c r="AG21" s="36"/>
    </row>
    <row r="22" spans="1:33" ht="15" customHeight="1">
      <c r="A22" s="32"/>
      <c r="B22" s="32"/>
      <c r="C22" s="35" t="s">
        <v>29</v>
      </c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F22" s="36"/>
      <c r="AG22" s="36"/>
    </row>
    <row r="23" spans="1:33" ht="15" customHeight="1">
      <c r="A23" s="32">
        <f>A20+1</f>
        <v>10</v>
      </c>
      <c r="B23" s="32">
        <v>205</v>
      </c>
      <c r="C23" s="35" t="s">
        <v>30</v>
      </c>
      <c r="D23" s="14">
        <v>9535</v>
      </c>
      <c r="E23" s="15">
        <v>9535</v>
      </c>
      <c r="F23" s="15">
        <v>7205</v>
      </c>
      <c r="G23" s="15">
        <v>7205</v>
      </c>
      <c r="H23" s="15">
        <v>7142</v>
      </c>
      <c r="I23" s="15">
        <v>7142</v>
      </c>
      <c r="J23" s="15">
        <v>63</v>
      </c>
      <c r="K23" s="15">
        <v>63</v>
      </c>
      <c r="L23" s="15">
        <v>0</v>
      </c>
      <c r="M23" s="15">
        <v>0</v>
      </c>
      <c r="N23" s="15">
        <v>2330</v>
      </c>
      <c r="O23" s="15">
        <v>2330</v>
      </c>
      <c r="P23" s="15">
        <v>29427</v>
      </c>
      <c r="Q23" s="15">
        <v>12056</v>
      </c>
      <c r="R23" s="15">
        <v>2924</v>
      </c>
      <c r="S23" s="15">
        <v>2924</v>
      </c>
      <c r="T23" s="15">
        <v>26503</v>
      </c>
      <c r="U23" s="15">
        <v>9132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93605</v>
      </c>
      <c r="AF23" s="36"/>
      <c r="AG23" s="36"/>
    </row>
    <row r="24" spans="1:33" ht="15" customHeight="1">
      <c r="A24" s="32"/>
      <c r="B24" s="32"/>
      <c r="C24" s="35" t="s">
        <v>31</v>
      </c>
      <c r="D24" s="13">
        <v>9535</v>
      </c>
      <c r="E24" s="13">
        <v>9535</v>
      </c>
      <c r="F24" s="13">
        <v>7205</v>
      </c>
      <c r="G24" s="13">
        <v>7205</v>
      </c>
      <c r="H24" s="13">
        <v>7142</v>
      </c>
      <c r="I24" s="13">
        <v>7142</v>
      </c>
      <c r="J24" s="13">
        <v>63</v>
      </c>
      <c r="K24" s="13">
        <v>63</v>
      </c>
      <c r="L24" s="13">
        <v>0</v>
      </c>
      <c r="M24" s="13">
        <v>0</v>
      </c>
      <c r="N24" s="13">
        <v>2330</v>
      </c>
      <c r="O24" s="13">
        <v>2330</v>
      </c>
      <c r="P24" s="13">
        <v>29427</v>
      </c>
      <c r="Q24" s="13">
        <v>12056</v>
      </c>
      <c r="R24" s="13">
        <v>2924</v>
      </c>
      <c r="S24" s="13">
        <v>2924</v>
      </c>
      <c r="T24" s="13">
        <v>26503</v>
      </c>
      <c r="U24" s="13">
        <v>9132</v>
      </c>
      <c r="V24" s="13">
        <f t="shared" ref="V24:AC24" si="4">SUM(V23)</f>
        <v>0</v>
      </c>
      <c r="W24" s="13">
        <f t="shared" si="4"/>
        <v>0</v>
      </c>
      <c r="X24" s="13">
        <f t="shared" si="4"/>
        <v>0</v>
      </c>
      <c r="Y24" s="13">
        <f t="shared" si="4"/>
        <v>0</v>
      </c>
      <c r="Z24" s="13">
        <f t="shared" si="4"/>
        <v>0</v>
      </c>
      <c r="AA24" s="13">
        <f t="shared" si="4"/>
        <v>0</v>
      </c>
      <c r="AB24" s="13">
        <f t="shared" si="4"/>
        <v>0</v>
      </c>
      <c r="AC24" s="13">
        <f t="shared" si="4"/>
        <v>93605</v>
      </c>
      <c r="AF24" s="36"/>
      <c r="AG24" s="36"/>
    </row>
    <row r="25" spans="1:33" ht="15" customHeight="1">
      <c r="A25" s="32"/>
      <c r="B25" s="32"/>
      <c r="C25" s="35" t="s">
        <v>32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F25" s="36"/>
      <c r="AG25" s="36"/>
    </row>
    <row r="26" spans="1:33" ht="15" customHeight="1">
      <c r="A26" s="32">
        <f>A23+1</f>
        <v>11</v>
      </c>
      <c r="B26" s="32">
        <v>134</v>
      </c>
      <c r="C26" s="35" t="s">
        <v>33</v>
      </c>
      <c r="D26" s="14">
        <v>0</v>
      </c>
      <c r="E26" s="15">
        <v>0</v>
      </c>
      <c r="F26" s="15">
        <v>0</v>
      </c>
      <c r="G26" s="15">
        <v>0</v>
      </c>
      <c r="H26" s="15"/>
      <c r="I26" s="15"/>
      <c r="J26" s="15"/>
      <c r="K26" s="15"/>
      <c r="L26" s="15"/>
      <c r="M26" s="15"/>
      <c r="N26" s="15"/>
      <c r="O26" s="15"/>
      <c r="P26" s="15">
        <v>0</v>
      </c>
      <c r="Q26" s="15">
        <v>0</v>
      </c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F26" s="36"/>
      <c r="AG26" s="36"/>
    </row>
    <row r="27" spans="1:33" ht="15" customHeight="1">
      <c r="A27" s="32">
        <f>A26+1</f>
        <v>12</v>
      </c>
      <c r="B27" s="32">
        <v>135</v>
      </c>
      <c r="C27" s="35" t="s">
        <v>34</v>
      </c>
      <c r="D27" s="14">
        <v>0</v>
      </c>
      <c r="E27" s="15">
        <v>0</v>
      </c>
      <c r="F27" s="15">
        <v>0</v>
      </c>
      <c r="G27" s="15">
        <v>0</v>
      </c>
      <c r="H27" s="15"/>
      <c r="I27" s="15"/>
      <c r="J27" s="15"/>
      <c r="K27" s="15"/>
      <c r="L27" s="15"/>
      <c r="M27" s="15"/>
      <c r="N27" s="15"/>
      <c r="O27" s="15"/>
      <c r="P27" s="15">
        <v>0</v>
      </c>
      <c r="Q27" s="15">
        <v>0</v>
      </c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F27" s="36"/>
      <c r="AG27" s="36"/>
    </row>
    <row r="28" spans="1:33" ht="15" customHeight="1">
      <c r="A28" s="32">
        <f t="shared" ref="A28:A36" si="5">A27+1</f>
        <v>13</v>
      </c>
      <c r="B28" s="32">
        <v>136</v>
      </c>
      <c r="C28" s="35" t="s">
        <v>35</v>
      </c>
      <c r="D28" s="14">
        <v>28973</v>
      </c>
      <c r="E28" s="15">
        <v>28973</v>
      </c>
      <c r="F28" s="15">
        <v>22021</v>
      </c>
      <c r="G28" s="15">
        <v>22021</v>
      </c>
      <c r="H28" s="15">
        <v>21939</v>
      </c>
      <c r="I28" s="15">
        <v>21939</v>
      </c>
      <c r="J28" s="15">
        <v>82</v>
      </c>
      <c r="K28" s="15">
        <v>82</v>
      </c>
      <c r="L28" s="15">
        <v>0</v>
      </c>
      <c r="M28" s="15">
        <v>0</v>
      </c>
      <c r="N28" s="15">
        <v>6952</v>
      </c>
      <c r="O28" s="15">
        <v>6952</v>
      </c>
      <c r="P28" s="15">
        <v>9443</v>
      </c>
      <c r="Q28" s="15">
        <v>8971</v>
      </c>
      <c r="R28" s="15">
        <v>8723</v>
      </c>
      <c r="S28" s="15">
        <v>8723</v>
      </c>
      <c r="T28" s="15">
        <v>720</v>
      </c>
      <c r="U28" s="15">
        <v>248</v>
      </c>
      <c r="V28" s="15">
        <v>0</v>
      </c>
      <c r="W28" s="15">
        <v>0</v>
      </c>
      <c r="X28" s="15">
        <v>0</v>
      </c>
      <c r="Y28" s="15">
        <v>0</v>
      </c>
      <c r="Z28" s="15">
        <v>1440</v>
      </c>
      <c r="AA28" s="15">
        <v>1600</v>
      </c>
      <c r="AB28" s="15">
        <v>0</v>
      </c>
      <c r="AC28" s="15">
        <v>266415</v>
      </c>
      <c r="AF28" s="36"/>
      <c r="AG28" s="36"/>
    </row>
    <row r="29" spans="1:33" ht="15" customHeight="1">
      <c r="A29" s="32">
        <f t="shared" si="5"/>
        <v>14</v>
      </c>
      <c r="B29" s="32">
        <v>455</v>
      </c>
      <c r="C29" s="35" t="s">
        <v>36</v>
      </c>
      <c r="D29" s="14">
        <v>0</v>
      </c>
      <c r="E29" s="15">
        <v>0</v>
      </c>
      <c r="F29" s="15">
        <v>0</v>
      </c>
      <c r="G29" s="15">
        <v>0</v>
      </c>
      <c r="H29" s="15"/>
      <c r="I29" s="15"/>
      <c r="J29" s="15"/>
      <c r="K29" s="15"/>
      <c r="L29" s="15"/>
      <c r="M29" s="15"/>
      <c r="N29" s="15"/>
      <c r="O29" s="15"/>
      <c r="P29" s="15">
        <v>0</v>
      </c>
      <c r="Q29" s="15">
        <v>0</v>
      </c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F29" s="36"/>
      <c r="AG29" s="36"/>
    </row>
    <row r="30" spans="1:33" ht="15" customHeight="1">
      <c r="A30" s="32">
        <f>A29+1</f>
        <v>15</v>
      </c>
      <c r="B30" s="32">
        <v>140</v>
      </c>
      <c r="C30" s="35" t="s">
        <v>37</v>
      </c>
      <c r="D30" s="14">
        <v>559</v>
      </c>
      <c r="E30" s="15">
        <v>559</v>
      </c>
      <c r="F30" s="15">
        <v>559</v>
      </c>
      <c r="G30" s="15">
        <v>559</v>
      </c>
      <c r="H30" s="15">
        <v>0</v>
      </c>
      <c r="I30" s="15">
        <v>0</v>
      </c>
      <c r="J30" s="15">
        <v>0</v>
      </c>
      <c r="K30" s="15">
        <v>0</v>
      </c>
      <c r="L30" s="15">
        <v>559</v>
      </c>
      <c r="M30" s="15">
        <v>559</v>
      </c>
      <c r="N30" s="15">
        <v>0</v>
      </c>
      <c r="O30" s="15">
        <v>0</v>
      </c>
      <c r="P30" s="15">
        <v>94977</v>
      </c>
      <c r="Q30" s="15">
        <v>32728</v>
      </c>
      <c r="R30" s="15">
        <v>0</v>
      </c>
      <c r="S30" s="15">
        <v>0</v>
      </c>
      <c r="T30" s="15">
        <v>94977</v>
      </c>
      <c r="U30" s="15">
        <v>32728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106418</v>
      </c>
      <c r="AF30" s="36"/>
      <c r="AG30" s="36"/>
    </row>
    <row r="31" spans="1:33" ht="15" customHeight="1">
      <c r="A31" s="32">
        <f t="shared" si="5"/>
        <v>16</v>
      </c>
      <c r="B31" s="32">
        <v>142</v>
      </c>
      <c r="C31" s="35" t="s">
        <v>38</v>
      </c>
      <c r="D31" s="14">
        <v>0</v>
      </c>
      <c r="E31" s="15">
        <v>0</v>
      </c>
      <c r="F31" s="15">
        <v>0</v>
      </c>
      <c r="G31" s="15">
        <v>0</v>
      </c>
      <c r="H31" s="15"/>
      <c r="I31" s="15"/>
      <c r="J31" s="15"/>
      <c r="K31" s="15"/>
      <c r="L31" s="15"/>
      <c r="M31" s="15"/>
      <c r="N31" s="15"/>
      <c r="O31" s="15"/>
      <c r="P31" s="15">
        <v>0</v>
      </c>
      <c r="Q31" s="15">
        <v>0</v>
      </c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F31" s="36"/>
      <c r="AG31" s="36"/>
    </row>
    <row r="32" spans="1:33" ht="15" customHeight="1">
      <c r="A32" s="32">
        <f t="shared" si="5"/>
        <v>17</v>
      </c>
      <c r="B32" s="32">
        <v>552</v>
      </c>
      <c r="C32" s="35" t="s">
        <v>39</v>
      </c>
      <c r="D32" s="14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6268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F32" s="36"/>
      <c r="AG32" s="36"/>
    </row>
    <row r="33" spans="1:33" ht="15" customHeight="1">
      <c r="A33" s="32">
        <f t="shared" si="5"/>
        <v>18</v>
      </c>
      <c r="B33" s="32">
        <v>674</v>
      </c>
      <c r="C33" s="35" t="s">
        <v>40</v>
      </c>
      <c r="D33" s="14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F33" s="36"/>
      <c r="AG33" s="36"/>
    </row>
    <row r="34" spans="1:33" ht="15" customHeight="1">
      <c r="A34" s="32">
        <f t="shared" si="5"/>
        <v>19</v>
      </c>
      <c r="B34" s="32">
        <v>438</v>
      </c>
      <c r="C34" s="35" t="s">
        <v>41</v>
      </c>
      <c r="D34" s="14">
        <v>5059</v>
      </c>
      <c r="E34" s="15">
        <v>5059</v>
      </c>
      <c r="F34" s="15">
        <v>3792</v>
      </c>
      <c r="G34" s="15">
        <v>3792</v>
      </c>
      <c r="H34" s="15">
        <v>3792</v>
      </c>
      <c r="I34" s="15">
        <v>3792</v>
      </c>
      <c r="J34" s="15">
        <v>0</v>
      </c>
      <c r="K34" s="15">
        <v>0</v>
      </c>
      <c r="L34" s="15">
        <v>0</v>
      </c>
      <c r="M34" s="15">
        <v>0</v>
      </c>
      <c r="N34" s="15">
        <v>1267</v>
      </c>
      <c r="O34" s="15">
        <v>1267</v>
      </c>
      <c r="P34" s="15">
        <v>1586</v>
      </c>
      <c r="Q34" s="15">
        <v>1586</v>
      </c>
      <c r="R34" s="15">
        <v>1586</v>
      </c>
      <c r="S34" s="15">
        <v>1586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33960</v>
      </c>
      <c r="AF34" s="36"/>
      <c r="AG34" s="36"/>
    </row>
    <row r="35" spans="1:33" ht="15" customHeight="1">
      <c r="A35" s="32">
        <f t="shared" si="5"/>
        <v>20</v>
      </c>
      <c r="B35" s="32">
        <v>719</v>
      </c>
      <c r="C35" s="35" t="s">
        <v>42</v>
      </c>
      <c r="D35" s="14">
        <v>0</v>
      </c>
      <c r="E35" s="15">
        <v>0</v>
      </c>
      <c r="F35" s="15">
        <v>0</v>
      </c>
      <c r="G35" s="15">
        <v>0</v>
      </c>
      <c r="H35" s="15"/>
      <c r="I35" s="15"/>
      <c r="J35" s="15"/>
      <c r="K35" s="15"/>
      <c r="L35" s="15"/>
      <c r="M35" s="15"/>
      <c r="N35" s="15"/>
      <c r="O35" s="15"/>
      <c r="P35" s="15">
        <v>0</v>
      </c>
      <c r="Q35" s="15">
        <v>0</v>
      </c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F35" s="36"/>
      <c r="AG35" s="36"/>
    </row>
    <row r="36" spans="1:33" ht="15" customHeight="1">
      <c r="A36" s="32">
        <f t="shared" si="5"/>
        <v>21</v>
      </c>
      <c r="B36" s="32">
        <v>761</v>
      </c>
      <c r="C36" s="35" t="s">
        <v>43</v>
      </c>
      <c r="D36" s="14">
        <v>0</v>
      </c>
      <c r="E36" s="15">
        <v>0</v>
      </c>
      <c r="F36" s="15">
        <v>0</v>
      </c>
      <c r="G36" s="15">
        <v>0</v>
      </c>
      <c r="H36" s="15"/>
      <c r="I36" s="15"/>
      <c r="J36" s="15"/>
      <c r="K36" s="15"/>
      <c r="L36" s="15"/>
      <c r="M36" s="15"/>
      <c r="N36" s="15"/>
      <c r="O36" s="15"/>
      <c r="P36" s="15">
        <v>0</v>
      </c>
      <c r="Q36" s="15">
        <v>0</v>
      </c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F36" s="36"/>
      <c r="AG36" s="36"/>
    </row>
    <row r="37" spans="1:33" ht="15" customHeight="1">
      <c r="A37" s="32"/>
      <c r="B37" s="32"/>
      <c r="C37" s="35" t="s">
        <v>44</v>
      </c>
      <c r="D37" s="13">
        <v>34591</v>
      </c>
      <c r="E37" s="13">
        <v>34591</v>
      </c>
      <c r="F37" s="13">
        <v>26372</v>
      </c>
      <c r="G37" s="13">
        <v>26372</v>
      </c>
      <c r="H37" s="13">
        <v>25731</v>
      </c>
      <c r="I37" s="13">
        <v>25731</v>
      </c>
      <c r="J37" s="13">
        <v>82</v>
      </c>
      <c r="K37" s="13">
        <v>82</v>
      </c>
      <c r="L37" s="13">
        <v>559</v>
      </c>
      <c r="M37" s="13">
        <v>559</v>
      </c>
      <c r="N37" s="13">
        <v>8219</v>
      </c>
      <c r="O37" s="13">
        <v>8219</v>
      </c>
      <c r="P37" s="13">
        <v>106006</v>
      </c>
      <c r="Q37" s="13">
        <v>43285</v>
      </c>
      <c r="R37" s="13">
        <v>10309</v>
      </c>
      <c r="S37" s="13">
        <v>10309</v>
      </c>
      <c r="T37" s="13">
        <v>95697</v>
      </c>
      <c r="U37" s="13">
        <v>32976</v>
      </c>
      <c r="V37" s="13">
        <f t="shared" ref="V37:AC37" si="6">SUM(V26:V36)</f>
        <v>6268</v>
      </c>
      <c r="W37" s="13">
        <f t="shared" si="6"/>
        <v>0</v>
      </c>
      <c r="X37" s="13">
        <f t="shared" si="6"/>
        <v>0</v>
      </c>
      <c r="Y37" s="13">
        <f t="shared" si="6"/>
        <v>0</v>
      </c>
      <c r="Z37" s="13">
        <f t="shared" si="6"/>
        <v>1440</v>
      </c>
      <c r="AA37" s="13">
        <f t="shared" si="6"/>
        <v>1600</v>
      </c>
      <c r="AB37" s="13">
        <f t="shared" si="6"/>
        <v>0</v>
      </c>
      <c r="AC37" s="13">
        <f t="shared" si="6"/>
        <v>406793</v>
      </c>
      <c r="AF37" s="36"/>
      <c r="AG37" s="36"/>
    </row>
    <row r="38" spans="1:33" ht="15" customHeight="1">
      <c r="A38" s="32"/>
      <c r="B38" s="32"/>
      <c r="C38" s="35" t="s">
        <v>45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F38" s="36"/>
      <c r="AG38" s="36"/>
    </row>
    <row r="39" spans="1:33" ht="15" customHeight="1">
      <c r="A39" s="32">
        <f>A36+1</f>
        <v>22</v>
      </c>
      <c r="B39" s="32">
        <v>209</v>
      </c>
      <c r="C39" s="35" t="s">
        <v>46</v>
      </c>
      <c r="D39" s="14">
        <v>2232</v>
      </c>
      <c r="E39" s="15">
        <v>2232</v>
      </c>
      <c r="F39" s="15">
        <v>1639</v>
      </c>
      <c r="G39" s="15">
        <v>1639</v>
      </c>
      <c r="H39" s="15">
        <v>1635</v>
      </c>
      <c r="I39" s="15">
        <v>1635</v>
      </c>
      <c r="J39" s="15">
        <v>4</v>
      </c>
      <c r="K39" s="15">
        <v>4</v>
      </c>
      <c r="L39" s="15">
        <v>0</v>
      </c>
      <c r="M39" s="15">
        <v>0</v>
      </c>
      <c r="N39" s="15">
        <v>593</v>
      </c>
      <c r="O39" s="15">
        <v>593</v>
      </c>
      <c r="P39" s="15">
        <v>5964</v>
      </c>
      <c r="Q39" s="15">
        <v>2510</v>
      </c>
      <c r="R39" s="15">
        <v>694</v>
      </c>
      <c r="S39" s="15">
        <v>694</v>
      </c>
      <c r="T39" s="15">
        <v>5270</v>
      </c>
      <c r="U39" s="15">
        <v>1816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34757</v>
      </c>
      <c r="AF39" s="36"/>
      <c r="AG39" s="36"/>
    </row>
    <row r="40" spans="1:33" ht="15" customHeight="1">
      <c r="A40" s="32"/>
      <c r="B40" s="32"/>
      <c r="C40" s="35" t="s">
        <v>47</v>
      </c>
      <c r="D40" s="13">
        <v>2232</v>
      </c>
      <c r="E40" s="13">
        <v>2232</v>
      </c>
      <c r="F40" s="13">
        <v>1639</v>
      </c>
      <c r="G40" s="13">
        <v>1639</v>
      </c>
      <c r="H40" s="13">
        <v>1635</v>
      </c>
      <c r="I40" s="13">
        <v>1635</v>
      </c>
      <c r="J40" s="13">
        <v>4</v>
      </c>
      <c r="K40" s="13">
        <v>4</v>
      </c>
      <c r="L40" s="13">
        <v>0</v>
      </c>
      <c r="M40" s="13">
        <v>0</v>
      </c>
      <c r="N40" s="13">
        <v>593</v>
      </c>
      <c r="O40" s="13">
        <v>593</v>
      </c>
      <c r="P40" s="13">
        <v>5964</v>
      </c>
      <c r="Q40" s="13">
        <v>2510</v>
      </c>
      <c r="R40" s="13">
        <v>694</v>
      </c>
      <c r="S40" s="13">
        <v>694</v>
      </c>
      <c r="T40" s="13">
        <v>5270</v>
      </c>
      <c r="U40" s="13">
        <v>1816</v>
      </c>
      <c r="V40" s="13">
        <f t="shared" ref="V40:AC40" si="7">SUM(V39)</f>
        <v>0</v>
      </c>
      <c r="W40" s="13">
        <f t="shared" si="7"/>
        <v>0</v>
      </c>
      <c r="X40" s="13">
        <f t="shared" si="7"/>
        <v>0</v>
      </c>
      <c r="Y40" s="13">
        <f t="shared" si="7"/>
        <v>0</v>
      </c>
      <c r="Z40" s="13">
        <f t="shared" si="7"/>
        <v>0</v>
      </c>
      <c r="AA40" s="13">
        <f t="shared" si="7"/>
        <v>0</v>
      </c>
      <c r="AB40" s="13">
        <f t="shared" si="7"/>
        <v>0</v>
      </c>
      <c r="AC40" s="13">
        <f t="shared" si="7"/>
        <v>34757</v>
      </c>
      <c r="AF40" s="36"/>
      <c r="AG40" s="36"/>
    </row>
    <row r="41" spans="1:33" ht="15" customHeight="1">
      <c r="A41" s="32"/>
      <c r="B41" s="32"/>
      <c r="C41" s="35" t="s">
        <v>48</v>
      </c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F41" s="36"/>
      <c r="AG41" s="36"/>
    </row>
    <row r="42" spans="1:33" ht="15" customHeight="1">
      <c r="A42" s="32">
        <f>A39+1</f>
        <v>23</v>
      </c>
      <c r="B42" s="32">
        <v>264</v>
      </c>
      <c r="C42" s="35" t="s">
        <v>49</v>
      </c>
      <c r="D42" s="14">
        <v>6246</v>
      </c>
      <c r="E42" s="15">
        <v>6246</v>
      </c>
      <c r="F42" s="15">
        <v>4745</v>
      </c>
      <c r="G42" s="15">
        <v>4745</v>
      </c>
      <c r="H42" s="15">
        <v>4536</v>
      </c>
      <c r="I42" s="15">
        <v>4536</v>
      </c>
      <c r="J42" s="15">
        <v>9</v>
      </c>
      <c r="K42" s="15">
        <v>9</v>
      </c>
      <c r="L42" s="15">
        <v>200</v>
      </c>
      <c r="M42" s="15">
        <v>200</v>
      </c>
      <c r="N42" s="15">
        <v>1501</v>
      </c>
      <c r="O42" s="15">
        <v>1501</v>
      </c>
      <c r="P42" s="15">
        <v>25572</v>
      </c>
      <c r="Q42" s="15">
        <v>10044</v>
      </c>
      <c r="R42" s="15">
        <v>1881</v>
      </c>
      <c r="S42" s="15">
        <v>1881</v>
      </c>
      <c r="T42" s="15">
        <v>23691</v>
      </c>
      <c r="U42" s="15">
        <v>8163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60071</v>
      </c>
      <c r="AF42" s="36"/>
      <c r="AG42" s="36"/>
    </row>
    <row r="43" spans="1:33" ht="15" customHeight="1">
      <c r="A43" s="32">
        <f>A42+1</f>
        <v>24</v>
      </c>
      <c r="B43" s="32">
        <v>441</v>
      </c>
      <c r="C43" s="35" t="s">
        <v>50</v>
      </c>
      <c r="D43" s="14">
        <v>4667</v>
      </c>
      <c r="E43" s="15">
        <v>4667</v>
      </c>
      <c r="F43" s="15">
        <v>3493</v>
      </c>
      <c r="G43" s="15">
        <v>3493</v>
      </c>
      <c r="H43" s="15">
        <v>3489</v>
      </c>
      <c r="I43" s="15">
        <v>3489</v>
      </c>
      <c r="J43" s="15">
        <v>4</v>
      </c>
      <c r="K43" s="15">
        <v>4</v>
      </c>
      <c r="L43" s="15">
        <v>0</v>
      </c>
      <c r="M43" s="15">
        <v>0</v>
      </c>
      <c r="N43" s="15">
        <v>1174</v>
      </c>
      <c r="O43" s="15">
        <v>1174</v>
      </c>
      <c r="P43" s="15">
        <v>1469</v>
      </c>
      <c r="Q43" s="15">
        <v>1469</v>
      </c>
      <c r="R43" s="15">
        <v>1469</v>
      </c>
      <c r="S43" s="15">
        <v>1469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23129</v>
      </c>
      <c r="AF43" s="36"/>
      <c r="AG43" s="36"/>
    </row>
    <row r="44" spans="1:33" ht="15" customHeight="1">
      <c r="A44" s="32"/>
      <c r="B44" s="32"/>
      <c r="C44" s="35" t="s">
        <v>51</v>
      </c>
      <c r="D44" s="13">
        <v>10913</v>
      </c>
      <c r="E44" s="13">
        <v>10913</v>
      </c>
      <c r="F44" s="13">
        <v>8238</v>
      </c>
      <c r="G44" s="13">
        <v>8238</v>
      </c>
      <c r="H44" s="13">
        <v>8025</v>
      </c>
      <c r="I44" s="13">
        <v>8025</v>
      </c>
      <c r="J44" s="13">
        <v>13</v>
      </c>
      <c r="K44" s="13">
        <v>13</v>
      </c>
      <c r="L44" s="13">
        <v>200</v>
      </c>
      <c r="M44" s="13">
        <v>200</v>
      </c>
      <c r="N44" s="13">
        <v>2675</v>
      </c>
      <c r="O44" s="13">
        <v>2675</v>
      </c>
      <c r="P44" s="13">
        <v>27041</v>
      </c>
      <c r="Q44" s="13">
        <v>11513</v>
      </c>
      <c r="R44" s="13">
        <v>3350</v>
      </c>
      <c r="S44" s="13">
        <v>3350</v>
      </c>
      <c r="T44" s="13">
        <v>23691</v>
      </c>
      <c r="U44" s="13">
        <v>8163</v>
      </c>
      <c r="V44" s="13">
        <f t="shared" ref="V44:AC44" si="8">SUM(V42:V43)</f>
        <v>0</v>
      </c>
      <c r="W44" s="13">
        <f t="shared" si="8"/>
        <v>0</v>
      </c>
      <c r="X44" s="13">
        <f t="shared" si="8"/>
        <v>0</v>
      </c>
      <c r="Y44" s="13">
        <f t="shared" si="8"/>
        <v>0</v>
      </c>
      <c r="Z44" s="13">
        <f t="shared" si="8"/>
        <v>0</v>
      </c>
      <c r="AA44" s="13">
        <f t="shared" si="8"/>
        <v>0</v>
      </c>
      <c r="AB44" s="13">
        <f t="shared" si="8"/>
        <v>0</v>
      </c>
      <c r="AC44" s="13">
        <f t="shared" si="8"/>
        <v>83200</v>
      </c>
      <c r="AF44" s="36"/>
      <c r="AG44" s="36"/>
    </row>
    <row r="45" spans="1:33" ht="15" customHeight="1">
      <c r="A45" s="32"/>
      <c r="B45" s="32"/>
      <c r="C45" s="35" t="s">
        <v>52</v>
      </c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F45" s="36"/>
      <c r="AG45" s="36"/>
    </row>
    <row r="46" spans="1:33" ht="15" customHeight="1">
      <c r="A46" s="32">
        <f>A43+1</f>
        <v>25</v>
      </c>
      <c r="B46" s="32">
        <v>447</v>
      </c>
      <c r="C46" s="35" t="s">
        <v>53</v>
      </c>
      <c r="D46" s="14">
        <v>691</v>
      </c>
      <c r="E46" s="15">
        <v>691</v>
      </c>
      <c r="F46" s="15">
        <v>464</v>
      </c>
      <c r="G46" s="15">
        <v>464</v>
      </c>
      <c r="H46" s="15">
        <v>464</v>
      </c>
      <c r="I46" s="15">
        <v>464</v>
      </c>
      <c r="J46" s="15">
        <v>0</v>
      </c>
      <c r="K46" s="15">
        <v>0</v>
      </c>
      <c r="L46" s="15">
        <v>0</v>
      </c>
      <c r="M46" s="15">
        <v>0</v>
      </c>
      <c r="N46" s="15">
        <v>227</v>
      </c>
      <c r="O46" s="15">
        <v>227</v>
      </c>
      <c r="P46" s="15">
        <v>3868</v>
      </c>
      <c r="Q46" s="15">
        <v>1519</v>
      </c>
      <c r="R46" s="15">
        <v>284</v>
      </c>
      <c r="S46" s="15">
        <v>284</v>
      </c>
      <c r="T46" s="15">
        <v>3584</v>
      </c>
      <c r="U46" s="15">
        <v>1235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400</v>
      </c>
      <c r="AF46" s="36"/>
      <c r="AG46" s="36"/>
    </row>
    <row r="47" spans="1:33" ht="15" customHeight="1">
      <c r="A47" s="32"/>
      <c r="B47" s="32"/>
      <c r="C47" s="35" t="s">
        <v>54</v>
      </c>
      <c r="D47" s="13">
        <v>691</v>
      </c>
      <c r="E47" s="13">
        <v>691</v>
      </c>
      <c r="F47" s="13">
        <v>464</v>
      </c>
      <c r="G47" s="13">
        <v>464</v>
      </c>
      <c r="H47" s="13">
        <v>464</v>
      </c>
      <c r="I47" s="13">
        <v>464</v>
      </c>
      <c r="J47" s="13">
        <v>0</v>
      </c>
      <c r="K47" s="13">
        <v>0</v>
      </c>
      <c r="L47" s="13">
        <v>0</v>
      </c>
      <c r="M47" s="13">
        <v>0</v>
      </c>
      <c r="N47" s="13">
        <v>227</v>
      </c>
      <c r="O47" s="13">
        <v>227</v>
      </c>
      <c r="P47" s="13">
        <v>3868</v>
      </c>
      <c r="Q47" s="13">
        <v>1519</v>
      </c>
      <c r="R47" s="13">
        <v>284</v>
      </c>
      <c r="S47" s="13">
        <v>284</v>
      </c>
      <c r="T47" s="13">
        <v>3584</v>
      </c>
      <c r="U47" s="13">
        <v>1235</v>
      </c>
      <c r="V47" s="13">
        <f t="shared" ref="V47:AC47" si="9">SUM(V46)</f>
        <v>0</v>
      </c>
      <c r="W47" s="13">
        <f t="shared" si="9"/>
        <v>0</v>
      </c>
      <c r="X47" s="13">
        <f t="shared" si="9"/>
        <v>0</v>
      </c>
      <c r="Y47" s="13">
        <f t="shared" si="9"/>
        <v>0</v>
      </c>
      <c r="Z47" s="13">
        <f t="shared" si="9"/>
        <v>0</v>
      </c>
      <c r="AA47" s="13">
        <f t="shared" si="9"/>
        <v>0</v>
      </c>
      <c r="AB47" s="13">
        <f t="shared" si="9"/>
        <v>0</v>
      </c>
      <c r="AC47" s="13">
        <f t="shared" si="9"/>
        <v>400</v>
      </c>
      <c r="AF47" s="36"/>
      <c r="AG47" s="36"/>
    </row>
    <row r="48" spans="1:33" ht="15" customHeight="1">
      <c r="A48" s="32"/>
      <c r="B48" s="32"/>
      <c r="C48" s="35" t="s">
        <v>55</v>
      </c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F48" s="36"/>
      <c r="AG48" s="36"/>
    </row>
    <row r="49" spans="1:33" ht="15" customHeight="1">
      <c r="A49" s="32">
        <f>A46+1</f>
        <v>26</v>
      </c>
      <c r="B49" s="32">
        <v>278</v>
      </c>
      <c r="C49" s="35" t="s">
        <v>56</v>
      </c>
      <c r="D49" s="14">
        <v>5898</v>
      </c>
      <c r="E49" s="15">
        <v>5898</v>
      </c>
      <c r="F49" s="15">
        <v>4471</v>
      </c>
      <c r="G49" s="15">
        <v>4471</v>
      </c>
      <c r="H49" s="15">
        <v>4458</v>
      </c>
      <c r="I49" s="15">
        <v>4458</v>
      </c>
      <c r="J49" s="15">
        <v>13</v>
      </c>
      <c r="K49" s="15">
        <v>13</v>
      </c>
      <c r="L49" s="15">
        <v>0</v>
      </c>
      <c r="M49" s="15">
        <v>0</v>
      </c>
      <c r="N49" s="15">
        <v>1427</v>
      </c>
      <c r="O49" s="15">
        <v>1427</v>
      </c>
      <c r="P49" s="15">
        <v>15817</v>
      </c>
      <c r="Q49" s="15">
        <v>6719</v>
      </c>
      <c r="R49" s="15">
        <v>1936</v>
      </c>
      <c r="S49" s="15">
        <v>1936</v>
      </c>
      <c r="T49" s="15">
        <v>13881</v>
      </c>
      <c r="U49" s="15">
        <v>4783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63830</v>
      </c>
      <c r="AF49" s="36"/>
      <c r="AG49" s="36"/>
    </row>
    <row r="50" spans="1:33" ht="15" customHeight="1">
      <c r="A50" s="32"/>
      <c r="B50" s="32"/>
      <c r="C50" s="35" t="s">
        <v>57</v>
      </c>
      <c r="D50" s="13">
        <v>5898</v>
      </c>
      <c r="E50" s="13">
        <v>5898</v>
      </c>
      <c r="F50" s="13">
        <v>4471</v>
      </c>
      <c r="G50" s="13">
        <v>4471</v>
      </c>
      <c r="H50" s="13">
        <v>4458</v>
      </c>
      <c r="I50" s="13">
        <v>4458</v>
      </c>
      <c r="J50" s="13">
        <v>13</v>
      </c>
      <c r="K50" s="13">
        <v>13</v>
      </c>
      <c r="L50" s="13">
        <v>0</v>
      </c>
      <c r="M50" s="13">
        <v>0</v>
      </c>
      <c r="N50" s="13">
        <v>1427</v>
      </c>
      <c r="O50" s="13">
        <v>1427</v>
      </c>
      <c r="P50" s="13">
        <v>15817</v>
      </c>
      <c r="Q50" s="13">
        <v>6719</v>
      </c>
      <c r="R50" s="13">
        <v>1936</v>
      </c>
      <c r="S50" s="13">
        <v>1936</v>
      </c>
      <c r="T50" s="13">
        <v>13881</v>
      </c>
      <c r="U50" s="13">
        <v>4783</v>
      </c>
      <c r="V50" s="13">
        <f t="shared" ref="V50:AC50" si="10">SUM(V49)</f>
        <v>0</v>
      </c>
      <c r="W50" s="13">
        <f t="shared" si="10"/>
        <v>0</v>
      </c>
      <c r="X50" s="13">
        <f t="shared" si="10"/>
        <v>0</v>
      </c>
      <c r="Y50" s="13">
        <f t="shared" si="10"/>
        <v>0</v>
      </c>
      <c r="Z50" s="13">
        <f t="shared" si="10"/>
        <v>0</v>
      </c>
      <c r="AA50" s="13">
        <f t="shared" si="10"/>
        <v>0</v>
      </c>
      <c r="AB50" s="13">
        <f t="shared" si="10"/>
        <v>0</v>
      </c>
      <c r="AC50" s="13">
        <f t="shared" si="10"/>
        <v>63830</v>
      </c>
      <c r="AF50" s="36"/>
      <c r="AG50" s="36"/>
    </row>
    <row r="51" spans="1:33" ht="15" customHeight="1">
      <c r="A51" s="32"/>
      <c r="B51" s="32"/>
      <c r="C51" s="35" t="s">
        <v>58</v>
      </c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F51" s="36"/>
      <c r="AG51" s="36"/>
    </row>
    <row r="52" spans="1:33" ht="15" customHeight="1">
      <c r="A52" s="32">
        <f>A49+1</f>
        <v>27</v>
      </c>
      <c r="B52" s="32">
        <v>148</v>
      </c>
      <c r="C52" s="35" t="s">
        <v>59</v>
      </c>
      <c r="D52" s="14">
        <v>24240</v>
      </c>
      <c r="E52" s="15">
        <v>24240</v>
      </c>
      <c r="F52" s="15">
        <v>17844</v>
      </c>
      <c r="G52" s="15">
        <v>17844</v>
      </c>
      <c r="H52" s="15">
        <v>17796</v>
      </c>
      <c r="I52" s="15">
        <v>17796</v>
      </c>
      <c r="J52" s="15">
        <v>48</v>
      </c>
      <c r="K52" s="15">
        <v>48</v>
      </c>
      <c r="L52" s="15">
        <v>0</v>
      </c>
      <c r="M52" s="15">
        <v>0</v>
      </c>
      <c r="N52" s="15">
        <v>6396</v>
      </c>
      <c r="O52" s="15">
        <v>6396</v>
      </c>
      <c r="P52" s="15">
        <v>7063</v>
      </c>
      <c r="Q52" s="15">
        <v>7063</v>
      </c>
      <c r="R52" s="15">
        <v>7063</v>
      </c>
      <c r="S52" s="15">
        <v>7063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94</v>
      </c>
      <c r="AA52" s="15">
        <v>81</v>
      </c>
      <c r="AB52" s="15">
        <v>0</v>
      </c>
      <c r="AC52" s="15">
        <v>99592</v>
      </c>
      <c r="AF52" s="36"/>
      <c r="AG52" s="36"/>
    </row>
    <row r="53" spans="1:33" ht="15" customHeight="1">
      <c r="A53" s="32">
        <f>A52+1</f>
        <v>28</v>
      </c>
      <c r="B53" s="32">
        <v>150</v>
      </c>
      <c r="C53" s="35" t="s">
        <v>60</v>
      </c>
      <c r="D53" s="14">
        <v>6388</v>
      </c>
      <c r="E53" s="15">
        <v>6388</v>
      </c>
      <c r="F53" s="15">
        <v>5386</v>
      </c>
      <c r="G53" s="15">
        <v>5386</v>
      </c>
      <c r="H53" s="15">
        <v>5312</v>
      </c>
      <c r="I53" s="15">
        <v>5312</v>
      </c>
      <c r="J53" s="15">
        <v>21</v>
      </c>
      <c r="K53" s="15">
        <v>21</v>
      </c>
      <c r="L53" s="15">
        <v>53</v>
      </c>
      <c r="M53" s="15">
        <v>53</v>
      </c>
      <c r="N53" s="15">
        <v>1002</v>
      </c>
      <c r="O53" s="15">
        <v>1002</v>
      </c>
      <c r="P53" s="15">
        <v>15929</v>
      </c>
      <c r="Q53" s="15">
        <v>6924</v>
      </c>
      <c r="R53" s="15">
        <v>2190</v>
      </c>
      <c r="S53" s="15">
        <v>2190</v>
      </c>
      <c r="T53" s="15">
        <v>13739</v>
      </c>
      <c r="U53" s="15">
        <v>4734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44235</v>
      </c>
      <c r="AF53" s="36"/>
      <c r="AG53" s="36"/>
    </row>
    <row r="54" spans="1:33" ht="15" customHeight="1">
      <c r="A54" s="32">
        <f>A53+1</f>
        <v>29</v>
      </c>
      <c r="B54" s="32">
        <v>157</v>
      </c>
      <c r="C54" s="35" t="s">
        <v>61</v>
      </c>
      <c r="D54" s="14">
        <v>646</v>
      </c>
      <c r="E54" s="15">
        <v>646</v>
      </c>
      <c r="F54" s="15">
        <v>646</v>
      </c>
      <c r="G54" s="15">
        <v>646</v>
      </c>
      <c r="H54" s="15">
        <v>0</v>
      </c>
      <c r="I54" s="15">
        <v>0</v>
      </c>
      <c r="J54" s="15">
        <v>0</v>
      </c>
      <c r="K54" s="15">
        <v>0</v>
      </c>
      <c r="L54" s="15">
        <v>646</v>
      </c>
      <c r="M54" s="15">
        <v>646</v>
      </c>
      <c r="N54" s="15">
        <v>0</v>
      </c>
      <c r="O54" s="15">
        <v>0</v>
      </c>
      <c r="P54" s="15">
        <v>89618</v>
      </c>
      <c r="Q54" s="15">
        <v>30882</v>
      </c>
      <c r="R54" s="15">
        <v>0</v>
      </c>
      <c r="S54" s="15">
        <v>0</v>
      </c>
      <c r="T54" s="15">
        <v>89618</v>
      </c>
      <c r="U54" s="15">
        <v>30882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60733</v>
      </c>
      <c r="AF54" s="36"/>
      <c r="AG54" s="36"/>
    </row>
    <row r="55" spans="1:33" ht="15" customHeight="1">
      <c r="A55" s="32">
        <f>A54+1</f>
        <v>30</v>
      </c>
      <c r="B55" s="32">
        <v>158</v>
      </c>
      <c r="C55" s="35" t="s">
        <v>62</v>
      </c>
      <c r="D55" s="14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F55" s="36"/>
      <c r="AG55" s="36"/>
    </row>
    <row r="56" spans="1:33" ht="15" customHeight="1">
      <c r="A56" s="32">
        <f>A55+1</f>
        <v>31</v>
      </c>
      <c r="B56" s="32">
        <v>420</v>
      </c>
      <c r="C56" s="35" t="s">
        <v>63</v>
      </c>
      <c r="D56" s="14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7000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F56" s="36"/>
      <c r="AG56" s="36"/>
    </row>
    <row r="57" spans="1:33" ht="15" customHeight="1">
      <c r="A57" s="32">
        <f>A56+1</f>
        <v>32</v>
      </c>
      <c r="B57" s="32">
        <v>491</v>
      </c>
      <c r="C57" s="35" t="s">
        <v>64</v>
      </c>
      <c r="D57" s="14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F57" s="36"/>
      <c r="AG57" s="36"/>
    </row>
    <row r="58" spans="1:33" ht="15" customHeight="1">
      <c r="A58" s="32"/>
      <c r="B58" s="32"/>
      <c r="C58" s="35" t="s">
        <v>65</v>
      </c>
      <c r="D58" s="13">
        <v>31274</v>
      </c>
      <c r="E58" s="13">
        <v>31274</v>
      </c>
      <c r="F58" s="13">
        <v>23876</v>
      </c>
      <c r="G58" s="13">
        <v>23876</v>
      </c>
      <c r="H58" s="13">
        <v>23108</v>
      </c>
      <c r="I58" s="13">
        <v>23108</v>
      </c>
      <c r="J58" s="13">
        <v>69</v>
      </c>
      <c r="K58" s="13">
        <v>69</v>
      </c>
      <c r="L58" s="13">
        <v>699</v>
      </c>
      <c r="M58" s="13">
        <v>699</v>
      </c>
      <c r="N58" s="13">
        <v>7398</v>
      </c>
      <c r="O58" s="13">
        <v>7398</v>
      </c>
      <c r="P58" s="13">
        <v>112610</v>
      </c>
      <c r="Q58" s="13">
        <v>44869</v>
      </c>
      <c r="R58" s="13">
        <v>9253</v>
      </c>
      <c r="S58" s="13">
        <v>9253</v>
      </c>
      <c r="T58" s="13">
        <v>103357</v>
      </c>
      <c r="U58" s="13">
        <v>35616</v>
      </c>
      <c r="V58" s="13">
        <f t="shared" ref="V58:AC58" si="11">SUM(V52:V57)</f>
        <v>7000</v>
      </c>
      <c r="W58" s="13">
        <f t="shared" si="11"/>
        <v>0</v>
      </c>
      <c r="X58" s="13">
        <f t="shared" si="11"/>
        <v>0</v>
      </c>
      <c r="Y58" s="13">
        <f t="shared" si="11"/>
        <v>0</v>
      </c>
      <c r="Z58" s="13">
        <f t="shared" si="11"/>
        <v>94</v>
      </c>
      <c r="AA58" s="13">
        <f t="shared" si="11"/>
        <v>81</v>
      </c>
      <c r="AB58" s="13">
        <f t="shared" si="11"/>
        <v>0</v>
      </c>
      <c r="AC58" s="13">
        <f t="shared" si="11"/>
        <v>204560</v>
      </c>
      <c r="AF58" s="36"/>
      <c r="AG58" s="36"/>
    </row>
    <row r="59" spans="1:33" ht="15" customHeight="1">
      <c r="A59" s="32"/>
      <c r="B59" s="32"/>
      <c r="C59" s="35" t="s">
        <v>66</v>
      </c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F59" s="36"/>
      <c r="AG59" s="36"/>
    </row>
    <row r="60" spans="1:33" ht="15" customHeight="1">
      <c r="A60" s="32">
        <f>A57+1</f>
        <v>33</v>
      </c>
      <c r="B60" s="32">
        <v>210</v>
      </c>
      <c r="C60" s="35" t="s">
        <v>67</v>
      </c>
      <c r="D60" s="14">
        <v>7257</v>
      </c>
      <c r="E60" s="15">
        <v>7257</v>
      </c>
      <c r="F60" s="15">
        <v>6175</v>
      </c>
      <c r="G60" s="15">
        <v>6175</v>
      </c>
      <c r="H60" s="15">
        <v>6134</v>
      </c>
      <c r="I60" s="15">
        <v>6134</v>
      </c>
      <c r="J60" s="15">
        <v>41</v>
      </c>
      <c r="K60" s="15">
        <v>41</v>
      </c>
      <c r="L60" s="15">
        <v>0</v>
      </c>
      <c r="M60" s="15">
        <v>0</v>
      </c>
      <c r="N60" s="15">
        <v>1082</v>
      </c>
      <c r="O60" s="15">
        <v>1082</v>
      </c>
      <c r="P60" s="15">
        <v>2519</v>
      </c>
      <c r="Q60" s="15">
        <v>2519</v>
      </c>
      <c r="R60" s="15">
        <v>2519</v>
      </c>
      <c r="S60" s="15">
        <v>2519</v>
      </c>
      <c r="T60" s="15">
        <v>0</v>
      </c>
      <c r="U60" s="15">
        <v>0</v>
      </c>
      <c r="V60" s="15">
        <v>2000</v>
      </c>
      <c r="W60" s="15">
        <v>0</v>
      </c>
      <c r="X60" s="15">
        <v>0</v>
      </c>
      <c r="Y60" s="15">
        <v>0</v>
      </c>
      <c r="Z60" s="15">
        <v>1740</v>
      </c>
      <c r="AA60" s="15">
        <v>1700</v>
      </c>
      <c r="AB60" s="15">
        <v>0</v>
      </c>
      <c r="AC60" s="15">
        <v>64030</v>
      </c>
      <c r="AF60" s="36"/>
      <c r="AG60" s="36"/>
    </row>
    <row r="61" spans="1:33" ht="15" customHeight="1">
      <c r="A61" s="32">
        <f t="shared" ref="A61:A66" si="12">A60+1</f>
        <v>34</v>
      </c>
      <c r="B61" s="32">
        <v>211</v>
      </c>
      <c r="C61" s="35" t="s">
        <v>68</v>
      </c>
      <c r="D61" s="14">
        <v>1972</v>
      </c>
      <c r="E61" s="15">
        <v>1972</v>
      </c>
      <c r="F61" s="15">
        <v>1395</v>
      </c>
      <c r="G61" s="15">
        <v>1395</v>
      </c>
      <c r="H61" s="15">
        <v>1380</v>
      </c>
      <c r="I61" s="15">
        <v>1380</v>
      </c>
      <c r="J61" s="15">
        <v>15</v>
      </c>
      <c r="K61" s="15">
        <v>15</v>
      </c>
      <c r="L61" s="15">
        <v>0</v>
      </c>
      <c r="M61" s="15">
        <v>0</v>
      </c>
      <c r="N61" s="15">
        <v>577</v>
      </c>
      <c r="O61" s="15">
        <v>577</v>
      </c>
      <c r="P61" s="15">
        <v>7163</v>
      </c>
      <c r="Q61" s="15">
        <v>2944</v>
      </c>
      <c r="R61" s="15">
        <v>726</v>
      </c>
      <c r="S61" s="15">
        <v>726</v>
      </c>
      <c r="T61" s="15">
        <v>6437</v>
      </c>
      <c r="U61" s="15">
        <v>2218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6270</v>
      </c>
      <c r="AF61" s="36"/>
      <c r="AG61" s="36"/>
    </row>
    <row r="62" spans="1:33" ht="15" customHeight="1">
      <c r="A62" s="32">
        <f t="shared" si="12"/>
        <v>35</v>
      </c>
      <c r="B62" s="32">
        <v>212</v>
      </c>
      <c r="C62" s="35" t="s">
        <v>69</v>
      </c>
      <c r="D62" s="14">
        <v>1999</v>
      </c>
      <c r="E62" s="15">
        <v>1999</v>
      </c>
      <c r="F62" s="15">
        <v>1462</v>
      </c>
      <c r="G62" s="15">
        <v>1462</v>
      </c>
      <c r="H62" s="15">
        <v>1450</v>
      </c>
      <c r="I62" s="15">
        <v>1450</v>
      </c>
      <c r="J62" s="15">
        <v>12</v>
      </c>
      <c r="K62" s="15">
        <v>12</v>
      </c>
      <c r="L62" s="15">
        <v>0</v>
      </c>
      <c r="M62" s="15">
        <v>0</v>
      </c>
      <c r="N62" s="15">
        <v>537</v>
      </c>
      <c r="O62" s="15">
        <v>537</v>
      </c>
      <c r="P62" s="15">
        <v>7385</v>
      </c>
      <c r="Q62" s="15">
        <v>2987</v>
      </c>
      <c r="R62" s="15">
        <v>675</v>
      </c>
      <c r="S62" s="15">
        <v>675</v>
      </c>
      <c r="T62" s="15">
        <v>6710</v>
      </c>
      <c r="U62" s="15">
        <v>2312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7945</v>
      </c>
      <c r="AF62" s="36"/>
      <c r="AG62" s="36"/>
    </row>
    <row r="63" spans="1:33" ht="15" customHeight="1">
      <c r="A63" s="32">
        <f t="shared" si="12"/>
        <v>36</v>
      </c>
      <c r="B63" s="32">
        <v>213</v>
      </c>
      <c r="C63" s="35" t="s">
        <v>70</v>
      </c>
      <c r="D63" s="14">
        <v>359</v>
      </c>
      <c r="E63" s="15">
        <v>359</v>
      </c>
      <c r="F63" s="15">
        <v>359</v>
      </c>
      <c r="G63" s="15">
        <v>359</v>
      </c>
      <c r="H63" s="15">
        <v>0</v>
      </c>
      <c r="I63" s="15">
        <v>0</v>
      </c>
      <c r="J63" s="15">
        <v>0</v>
      </c>
      <c r="K63" s="15">
        <v>0</v>
      </c>
      <c r="L63" s="15">
        <v>359</v>
      </c>
      <c r="M63" s="15">
        <v>359</v>
      </c>
      <c r="N63" s="15">
        <v>0</v>
      </c>
      <c r="O63" s="15">
        <v>0</v>
      </c>
      <c r="P63" s="15">
        <v>27487</v>
      </c>
      <c r="Q63" s="15">
        <v>9472</v>
      </c>
      <c r="R63" s="15">
        <v>0</v>
      </c>
      <c r="S63" s="15">
        <v>0</v>
      </c>
      <c r="T63" s="15">
        <v>27487</v>
      </c>
      <c r="U63" s="15">
        <v>9472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7715</v>
      </c>
      <c r="AF63" s="36"/>
      <c r="AG63" s="36"/>
    </row>
    <row r="64" spans="1:33" ht="15" customHeight="1">
      <c r="A64" s="32">
        <f t="shared" si="12"/>
        <v>37</v>
      </c>
      <c r="B64" s="32">
        <v>675</v>
      </c>
      <c r="C64" s="35" t="s">
        <v>71</v>
      </c>
      <c r="D64" s="14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F64" s="36"/>
      <c r="AG64" s="36"/>
    </row>
    <row r="65" spans="1:33" ht="15" customHeight="1">
      <c r="A65" s="32">
        <f t="shared" si="12"/>
        <v>38</v>
      </c>
      <c r="B65" s="32">
        <v>633</v>
      </c>
      <c r="C65" s="35" t="s">
        <v>72</v>
      </c>
      <c r="D65" s="14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F65" s="36"/>
      <c r="AG65" s="36"/>
    </row>
    <row r="66" spans="1:33" ht="15" customHeight="1">
      <c r="A66" s="32">
        <f t="shared" si="12"/>
        <v>39</v>
      </c>
      <c r="B66" s="32">
        <v>740</v>
      </c>
      <c r="C66" s="35" t="s">
        <v>73</v>
      </c>
      <c r="D66" s="14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F66" s="36"/>
      <c r="AG66" s="36"/>
    </row>
    <row r="67" spans="1:33" ht="15" customHeight="1">
      <c r="A67" s="32"/>
      <c r="B67" s="32"/>
      <c r="C67" s="35" t="s">
        <v>74</v>
      </c>
      <c r="D67" s="13">
        <v>11587</v>
      </c>
      <c r="E67" s="13">
        <v>11587</v>
      </c>
      <c r="F67" s="13">
        <v>9391</v>
      </c>
      <c r="G67" s="13">
        <v>9391</v>
      </c>
      <c r="H67" s="13">
        <v>8964</v>
      </c>
      <c r="I67" s="13">
        <v>8964</v>
      </c>
      <c r="J67" s="13">
        <v>68</v>
      </c>
      <c r="K67" s="13">
        <v>68</v>
      </c>
      <c r="L67" s="13">
        <v>359</v>
      </c>
      <c r="M67" s="13">
        <v>359</v>
      </c>
      <c r="N67" s="13">
        <v>2196</v>
      </c>
      <c r="O67" s="13">
        <v>2196</v>
      </c>
      <c r="P67" s="13">
        <v>44554</v>
      </c>
      <c r="Q67" s="13">
        <v>17922</v>
      </c>
      <c r="R67" s="13">
        <v>3920</v>
      </c>
      <c r="S67" s="13">
        <v>3920</v>
      </c>
      <c r="T67" s="13">
        <v>40634</v>
      </c>
      <c r="U67" s="13">
        <v>14002</v>
      </c>
      <c r="V67" s="13">
        <f t="shared" ref="V67:AC67" si="13">SUM(V60:V66)</f>
        <v>2000</v>
      </c>
      <c r="W67" s="13">
        <f t="shared" si="13"/>
        <v>0</v>
      </c>
      <c r="X67" s="13">
        <f t="shared" si="13"/>
        <v>0</v>
      </c>
      <c r="Y67" s="13">
        <f t="shared" si="13"/>
        <v>0</v>
      </c>
      <c r="Z67" s="13">
        <f t="shared" si="13"/>
        <v>1740</v>
      </c>
      <c r="AA67" s="13">
        <f t="shared" si="13"/>
        <v>1700</v>
      </c>
      <c r="AB67" s="13">
        <f t="shared" si="13"/>
        <v>0</v>
      </c>
      <c r="AC67" s="13">
        <f t="shared" si="13"/>
        <v>85960</v>
      </c>
      <c r="AF67" s="36"/>
      <c r="AG67" s="36"/>
    </row>
    <row r="68" spans="1:33" ht="15" customHeight="1">
      <c r="A68" s="32"/>
      <c r="B68" s="32"/>
      <c r="C68" s="35" t="s">
        <v>75</v>
      </c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F68" s="36"/>
      <c r="AG68" s="36"/>
    </row>
    <row r="69" spans="1:33" ht="15" customHeight="1">
      <c r="A69" s="32">
        <f>A66+1</f>
        <v>40</v>
      </c>
      <c r="B69" s="32">
        <v>216</v>
      </c>
      <c r="C69" s="35" t="s">
        <v>76</v>
      </c>
      <c r="D69" s="14">
        <v>9406</v>
      </c>
      <c r="E69" s="15">
        <v>9406</v>
      </c>
      <c r="F69" s="15">
        <v>7312</v>
      </c>
      <c r="G69" s="15">
        <v>7312</v>
      </c>
      <c r="H69" s="15">
        <v>7296</v>
      </c>
      <c r="I69" s="15">
        <v>7296</v>
      </c>
      <c r="J69" s="15">
        <v>16</v>
      </c>
      <c r="K69" s="15">
        <v>16</v>
      </c>
      <c r="L69" s="15">
        <v>0</v>
      </c>
      <c r="M69" s="15">
        <v>0</v>
      </c>
      <c r="N69" s="15">
        <v>2094</v>
      </c>
      <c r="O69" s="15">
        <v>2094</v>
      </c>
      <c r="P69" s="15">
        <v>25464</v>
      </c>
      <c r="Q69" s="15">
        <v>10495</v>
      </c>
      <c r="R69" s="15">
        <v>2626</v>
      </c>
      <c r="S69" s="15">
        <v>2626</v>
      </c>
      <c r="T69" s="15">
        <v>22838</v>
      </c>
      <c r="U69" s="15">
        <v>7869</v>
      </c>
      <c r="V69" s="15">
        <v>2462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78134</v>
      </c>
      <c r="AF69" s="36"/>
      <c r="AG69" s="36"/>
    </row>
    <row r="70" spans="1:33" ht="15" customHeight="1">
      <c r="A70" s="32"/>
      <c r="B70" s="32"/>
      <c r="C70" s="35" t="s">
        <v>77</v>
      </c>
      <c r="D70" s="13">
        <v>9406</v>
      </c>
      <c r="E70" s="13">
        <v>9406</v>
      </c>
      <c r="F70" s="13">
        <v>7312</v>
      </c>
      <c r="G70" s="13">
        <v>7312</v>
      </c>
      <c r="H70" s="13">
        <v>7296</v>
      </c>
      <c r="I70" s="13">
        <v>7296</v>
      </c>
      <c r="J70" s="13">
        <v>16</v>
      </c>
      <c r="K70" s="13">
        <v>16</v>
      </c>
      <c r="L70" s="13">
        <v>0</v>
      </c>
      <c r="M70" s="13">
        <v>0</v>
      </c>
      <c r="N70" s="13">
        <v>2094</v>
      </c>
      <c r="O70" s="13">
        <v>2094</v>
      </c>
      <c r="P70" s="13">
        <v>25464</v>
      </c>
      <c r="Q70" s="13">
        <v>10495</v>
      </c>
      <c r="R70" s="13">
        <v>2626</v>
      </c>
      <c r="S70" s="13">
        <v>2626</v>
      </c>
      <c r="T70" s="13">
        <v>22838</v>
      </c>
      <c r="U70" s="13">
        <v>7869</v>
      </c>
      <c r="V70" s="13">
        <f t="shared" ref="V70:AC70" si="14">SUM(V69)</f>
        <v>2462</v>
      </c>
      <c r="W70" s="13">
        <f t="shared" si="14"/>
        <v>0</v>
      </c>
      <c r="X70" s="13">
        <f t="shared" si="14"/>
        <v>0</v>
      </c>
      <c r="Y70" s="13">
        <f t="shared" si="14"/>
        <v>0</v>
      </c>
      <c r="Z70" s="13">
        <f t="shared" si="14"/>
        <v>0</v>
      </c>
      <c r="AA70" s="13">
        <f t="shared" si="14"/>
        <v>0</v>
      </c>
      <c r="AB70" s="13">
        <f t="shared" si="14"/>
        <v>0</v>
      </c>
      <c r="AC70" s="13">
        <f t="shared" si="14"/>
        <v>78134</v>
      </c>
      <c r="AF70" s="36"/>
      <c r="AG70" s="36"/>
    </row>
    <row r="71" spans="1:33" ht="15" customHeight="1">
      <c r="A71" s="32"/>
      <c r="B71" s="32"/>
      <c r="C71" s="35" t="s">
        <v>78</v>
      </c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F71" s="36"/>
      <c r="AG71" s="36"/>
    </row>
    <row r="72" spans="1:33" ht="15" customHeight="1">
      <c r="A72" s="32">
        <f>A69+1</f>
        <v>41</v>
      </c>
      <c r="B72" s="32">
        <v>159</v>
      </c>
      <c r="C72" s="35" t="s">
        <v>79</v>
      </c>
      <c r="D72" s="14">
        <v>26346</v>
      </c>
      <c r="E72" s="15">
        <v>26346</v>
      </c>
      <c r="F72" s="15">
        <v>20714</v>
      </c>
      <c r="G72" s="15">
        <v>20714</v>
      </c>
      <c r="H72" s="15">
        <v>20697</v>
      </c>
      <c r="I72" s="15">
        <v>20697</v>
      </c>
      <c r="J72" s="15">
        <v>17</v>
      </c>
      <c r="K72" s="15">
        <v>17</v>
      </c>
      <c r="L72" s="15">
        <v>0</v>
      </c>
      <c r="M72" s="15">
        <v>0</v>
      </c>
      <c r="N72" s="15">
        <v>5632</v>
      </c>
      <c r="O72" s="15">
        <v>5632</v>
      </c>
      <c r="P72" s="15">
        <v>8151</v>
      </c>
      <c r="Q72" s="15">
        <v>8151</v>
      </c>
      <c r="R72" s="15">
        <v>8151</v>
      </c>
      <c r="S72" s="15">
        <v>8151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227341</v>
      </c>
      <c r="AF72" s="36"/>
      <c r="AG72" s="36"/>
    </row>
    <row r="73" spans="1:33" ht="15" customHeight="1">
      <c r="A73" s="32">
        <f t="shared" ref="A73:A92" si="15">A72+1</f>
        <v>42</v>
      </c>
      <c r="B73" s="32">
        <v>590</v>
      </c>
      <c r="C73" s="35" t="s">
        <v>80</v>
      </c>
      <c r="D73" s="14">
        <v>15376</v>
      </c>
      <c r="E73" s="15">
        <v>15376</v>
      </c>
      <c r="F73" s="15">
        <v>11500</v>
      </c>
      <c r="G73" s="15">
        <v>11500</v>
      </c>
      <c r="H73" s="15">
        <v>11448</v>
      </c>
      <c r="I73" s="15">
        <v>11448</v>
      </c>
      <c r="J73" s="15">
        <v>52</v>
      </c>
      <c r="K73" s="15">
        <v>52</v>
      </c>
      <c r="L73" s="15">
        <v>0</v>
      </c>
      <c r="M73" s="15">
        <v>0</v>
      </c>
      <c r="N73" s="15">
        <v>3876</v>
      </c>
      <c r="O73" s="15">
        <v>3876</v>
      </c>
      <c r="P73" s="15">
        <v>4062</v>
      </c>
      <c r="Q73" s="15">
        <v>4062</v>
      </c>
      <c r="R73" s="15">
        <v>4062</v>
      </c>
      <c r="S73" s="15">
        <v>4062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  <c r="Y73" s="15">
        <v>0</v>
      </c>
      <c r="Z73" s="15">
        <v>0</v>
      </c>
      <c r="AA73" s="15">
        <v>0</v>
      </c>
      <c r="AB73" s="15">
        <v>0</v>
      </c>
      <c r="AC73" s="15">
        <v>147983</v>
      </c>
      <c r="AF73" s="36"/>
      <c r="AG73" s="36"/>
    </row>
    <row r="74" spans="1:33" ht="15" customHeight="1">
      <c r="A74" s="32">
        <f t="shared" si="15"/>
        <v>43</v>
      </c>
      <c r="B74" s="32">
        <v>161</v>
      </c>
      <c r="C74" s="35" t="s">
        <v>81</v>
      </c>
      <c r="D74" s="14">
        <v>31115</v>
      </c>
      <c r="E74" s="15">
        <v>31115</v>
      </c>
      <c r="F74" s="15">
        <v>24042</v>
      </c>
      <c r="G74" s="15">
        <v>24042</v>
      </c>
      <c r="H74" s="15">
        <v>23976</v>
      </c>
      <c r="I74" s="15">
        <v>23976</v>
      </c>
      <c r="J74" s="15">
        <v>66</v>
      </c>
      <c r="K74" s="15">
        <v>66</v>
      </c>
      <c r="L74" s="15">
        <v>0</v>
      </c>
      <c r="M74" s="15">
        <v>0</v>
      </c>
      <c r="N74" s="15">
        <v>7073</v>
      </c>
      <c r="O74" s="15">
        <v>7073</v>
      </c>
      <c r="P74" s="15">
        <v>9216</v>
      </c>
      <c r="Q74" s="15">
        <v>9216</v>
      </c>
      <c r="R74" s="15">
        <v>9216</v>
      </c>
      <c r="S74" s="15">
        <v>9216</v>
      </c>
      <c r="T74" s="15">
        <v>0</v>
      </c>
      <c r="U74" s="15">
        <v>0</v>
      </c>
      <c r="V74" s="15">
        <v>6500</v>
      </c>
      <c r="W74" s="15">
        <v>0</v>
      </c>
      <c r="X74" s="15">
        <v>0</v>
      </c>
      <c r="Y74" s="15">
        <v>0</v>
      </c>
      <c r="Z74" s="15">
        <v>0</v>
      </c>
      <c r="AA74" s="15">
        <v>0</v>
      </c>
      <c r="AB74" s="15">
        <v>0</v>
      </c>
      <c r="AC74" s="15">
        <v>314940</v>
      </c>
      <c r="AF74" s="36"/>
      <c r="AG74" s="36"/>
    </row>
    <row r="75" spans="1:33" ht="15" customHeight="1">
      <c r="A75" s="32">
        <f t="shared" si="15"/>
        <v>44</v>
      </c>
      <c r="B75" s="32">
        <v>164</v>
      </c>
      <c r="C75" s="35" t="s">
        <v>82</v>
      </c>
      <c r="D75" s="14">
        <v>1984</v>
      </c>
      <c r="E75" s="15">
        <v>1984</v>
      </c>
      <c r="F75" s="15">
        <v>1984</v>
      </c>
      <c r="G75" s="15">
        <v>1984</v>
      </c>
      <c r="H75" s="15">
        <v>0</v>
      </c>
      <c r="I75" s="15">
        <v>0</v>
      </c>
      <c r="J75" s="15">
        <v>0</v>
      </c>
      <c r="K75" s="15">
        <v>0</v>
      </c>
      <c r="L75" s="15">
        <v>1984</v>
      </c>
      <c r="M75" s="15">
        <v>1984</v>
      </c>
      <c r="N75" s="15">
        <v>0</v>
      </c>
      <c r="O75" s="15">
        <v>0</v>
      </c>
      <c r="P75" s="15">
        <v>94388</v>
      </c>
      <c r="Q75" s="15">
        <v>32520</v>
      </c>
      <c r="R75" s="15">
        <v>0</v>
      </c>
      <c r="S75" s="15">
        <v>0</v>
      </c>
      <c r="T75" s="15">
        <v>94388</v>
      </c>
      <c r="U75" s="15">
        <v>32520</v>
      </c>
      <c r="V75" s="15">
        <v>4360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121332</v>
      </c>
      <c r="AF75" s="36"/>
      <c r="AG75" s="36"/>
    </row>
    <row r="76" spans="1:33" ht="15" customHeight="1">
      <c r="A76" s="32">
        <f t="shared" si="15"/>
        <v>45</v>
      </c>
      <c r="B76" s="32">
        <v>160</v>
      </c>
      <c r="C76" s="35" t="s">
        <v>83</v>
      </c>
      <c r="D76" s="14">
        <v>17591</v>
      </c>
      <c r="E76" s="15">
        <v>17591</v>
      </c>
      <c r="F76" s="15">
        <v>12623</v>
      </c>
      <c r="G76" s="15">
        <v>12623</v>
      </c>
      <c r="H76" s="15">
        <v>12577</v>
      </c>
      <c r="I76" s="15">
        <v>12577</v>
      </c>
      <c r="J76" s="15">
        <v>46</v>
      </c>
      <c r="K76" s="15">
        <v>46</v>
      </c>
      <c r="L76" s="15">
        <v>0</v>
      </c>
      <c r="M76" s="15">
        <v>0</v>
      </c>
      <c r="N76" s="15">
        <v>4968</v>
      </c>
      <c r="O76" s="15">
        <v>4968</v>
      </c>
      <c r="P76" s="15">
        <v>5400</v>
      </c>
      <c r="Q76" s="15">
        <v>5400</v>
      </c>
      <c r="R76" s="15">
        <v>5400</v>
      </c>
      <c r="S76" s="15">
        <v>5400</v>
      </c>
      <c r="T76" s="15">
        <v>0</v>
      </c>
      <c r="U76" s="15">
        <v>0</v>
      </c>
      <c r="V76" s="15">
        <v>0</v>
      </c>
      <c r="W76" s="15">
        <v>7685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125801</v>
      </c>
      <c r="AF76" s="36"/>
      <c r="AG76" s="36"/>
    </row>
    <row r="77" spans="1:33" ht="15" customHeight="1">
      <c r="A77" s="32">
        <f t="shared" si="15"/>
        <v>46</v>
      </c>
      <c r="B77" s="32">
        <v>165</v>
      </c>
      <c r="C77" s="35" t="s">
        <v>84</v>
      </c>
      <c r="D77" s="14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0</v>
      </c>
      <c r="Z77" s="15">
        <v>2000</v>
      </c>
      <c r="AA77" s="15">
        <v>2519</v>
      </c>
      <c r="AB77" s="15">
        <v>0</v>
      </c>
      <c r="AC77" s="15">
        <v>0</v>
      </c>
      <c r="AF77" s="36"/>
      <c r="AG77" s="36"/>
    </row>
    <row r="78" spans="1:33" ht="15" customHeight="1">
      <c r="A78" s="32">
        <f t="shared" si="15"/>
        <v>47</v>
      </c>
      <c r="B78" s="32">
        <v>166</v>
      </c>
      <c r="C78" s="35" t="s">
        <v>85</v>
      </c>
      <c r="D78" s="14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1500</v>
      </c>
      <c r="AA78" s="15">
        <v>1500</v>
      </c>
      <c r="AB78" s="15">
        <v>0</v>
      </c>
      <c r="AC78" s="15">
        <v>0</v>
      </c>
      <c r="AF78" s="36"/>
      <c r="AG78" s="36"/>
    </row>
    <row r="79" spans="1:33" ht="15" customHeight="1">
      <c r="A79" s="32">
        <f t="shared" si="15"/>
        <v>48</v>
      </c>
      <c r="B79" s="32">
        <v>167</v>
      </c>
      <c r="C79" s="35" t="s">
        <v>86</v>
      </c>
      <c r="D79" s="14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>
        <v>1500</v>
      </c>
      <c r="AA79" s="15">
        <v>1500</v>
      </c>
      <c r="AB79" s="15">
        <v>0</v>
      </c>
      <c r="AC79" s="15">
        <v>0</v>
      </c>
      <c r="AF79" s="36"/>
      <c r="AG79" s="36"/>
    </row>
    <row r="80" spans="1:33" ht="15" customHeight="1">
      <c r="A80" s="32">
        <f t="shared" si="15"/>
        <v>49</v>
      </c>
      <c r="B80" s="32">
        <v>178</v>
      </c>
      <c r="C80" s="35" t="s">
        <v>87</v>
      </c>
      <c r="D80" s="14">
        <v>256</v>
      </c>
      <c r="E80" s="15">
        <v>256</v>
      </c>
      <c r="F80" s="15">
        <v>256</v>
      </c>
      <c r="G80" s="15">
        <v>256</v>
      </c>
      <c r="H80" s="15">
        <v>0</v>
      </c>
      <c r="I80" s="15">
        <v>0</v>
      </c>
      <c r="J80" s="15">
        <v>0</v>
      </c>
      <c r="K80" s="15">
        <v>0</v>
      </c>
      <c r="L80" s="15">
        <v>256</v>
      </c>
      <c r="M80" s="15">
        <v>256</v>
      </c>
      <c r="N80" s="15">
        <v>0</v>
      </c>
      <c r="O80" s="15">
        <v>0</v>
      </c>
      <c r="P80" s="15">
        <v>59200</v>
      </c>
      <c r="Q80" s="15">
        <v>20398</v>
      </c>
      <c r="R80" s="15">
        <v>0</v>
      </c>
      <c r="S80" s="15">
        <v>0</v>
      </c>
      <c r="T80" s="15">
        <v>59200</v>
      </c>
      <c r="U80" s="15">
        <v>20398</v>
      </c>
      <c r="V80" s="15">
        <v>6500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  <c r="AB80" s="15">
        <v>0</v>
      </c>
      <c r="AC80" s="15">
        <v>48699</v>
      </c>
      <c r="AF80" s="36"/>
      <c r="AG80" s="36"/>
    </row>
    <row r="81" spans="1:33" ht="15" customHeight="1">
      <c r="A81" s="32">
        <f t="shared" si="15"/>
        <v>50</v>
      </c>
      <c r="B81" s="32">
        <v>184</v>
      </c>
      <c r="C81" s="35" t="s">
        <v>88</v>
      </c>
      <c r="D81" s="14">
        <v>590</v>
      </c>
      <c r="E81" s="15">
        <v>590</v>
      </c>
      <c r="F81" s="15">
        <v>590</v>
      </c>
      <c r="G81" s="15">
        <v>590</v>
      </c>
      <c r="H81" s="15">
        <v>0</v>
      </c>
      <c r="I81" s="15">
        <v>0</v>
      </c>
      <c r="J81" s="15">
        <v>0</v>
      </c>
      <c r="K81" s="15">
        <v>0</v>
      </c>
      <c r="L81" s="15">
        <v>590</v>
      </c>
      <c r="M81" s="15">
        <v>590</v>
      </c>
      <c r="N81" s="15">
        <v>0</v>
      </c>
      <c r="O81" s="15">
        <v>0</v>
      </c>
      <c r="P81" s="15">
        <v>58588</v>
      </c>
      <c r="Q81" s="15">
        <v>20187</v>
      </c>
      <c r="R81" s="15">
        <v>0</v>
      </c>
      <c r="S81" s="15">
        <v>0</v>
      </c>
      <c r="T81" s="15">
        <v>58588</v>
      </c>
      <c r="U81" s="15">
        <v>20187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15">
        <v>0</v>
      </c>
      <c r="AC81" s="15">
        <v>62063</v>
      </c>
      <c r="AF81" s="36"/>
      <c r="AG81" s="36"/>
    </row>
    <row r="82" spans="1:33" ht="15" customHeight="1">
      <c r="A82" s="32">
        <f t="shared" si="15"/>
        <v>51</v>
      </c>
      <c r="B82" s="32">
        <v>179</v>
      </c>
      <c r="C82" s="35" t="s">
        <v>89</v>
      </c>
      <c r="D82" s="14">
        <v>234</v>
      </c>
      <c r="E82" s="15">
        <v>234</v>
      </c>
      <c r="F82" s="15">
        <v>234</v>
      </c>
      <c r="G82" s="15">
        <v>234</v>
      </c>
      <c r="H82" s="15">
        <v>0</v>
      </c>
      <c r="I82" s="15">
        <v>0</v>
      </c>
      <c r="J82" s="15">
        <v>0</v>
      </c>
      <c r="K82" s="15">
        <v>0</v>
      </c>
      <c r="L82" s="15">
        <v>234</v>
      </c>
      <c r="M82" s="15">
        <v>234</v>
      </c>
      <c r="N82" s="15">
        <v>0</v>
      </c>
      <c r="O82" s="15">
        <v>0</v>
      </c>
      <c r="P82" s="15">
        <v>39604</v>
      </c>
      <c r="Q82" s="15">
        <v>13646</v>
      </c>
      <c r="R82" s="15">
        <v>0</v>
      </c>
      <c r="S82" s="15">
        <v>0</v>
      </c>
      <c r="T82" s="15">
        <v>39604</v>
      </c>
      <c r="U82" s="15">
        <v>13646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31951</v>
      </c>
      <c r="AF82" s="36"/>
      <c r="AG82" s="36"/>
    </row>
    <row r="83" spans="1:33" ht="15" customHeight="1">
      <c r="A83" s="32">
        <f t="shared" si="15"/>
        <v>52</v>
      </c>
      <c r="B83" s="32">
        <v>182</v>
      </c>
      <c r="C83" s="35" t="s">
        <v>90</v>
      </c>
      <c r="D83" s="14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  <c r="AB83" s="15">
        <v>0</v>
      </c>
      <c r="AC83" s="15">
        <v>0</v>
      </c>
      <c r="AF83" s="36"/>
      <c r="AG83" s="36"/>
    </row>
    <row r="84" spans="1:33" ht="15" customHeight="1">
      <c r="A84" s="32">
        <f t="shared" si="15"/>
        <v>53</v>
      </c>
      <c r="B84" s="32">
        <v>183</v>
      </c>
      <c r="C84" s="35" t="s">
        <v>91</v>
      </c>
      <c r="D84" s="14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  <c r="AB84" s="15">
        <v>0</v>
      </c>
      <c r="AC84" s="15">
        <v>0</v>
      </c>
      <c r="AF84" s="36"/>
      <c r="AG84" s="36"/>
    </row>
    <row r="85" spans="1:33" ht="15" customHeight="1">
      <c r="A85" s="32">
        <f t="shared" si="15"/>
        <v>54</v>
      </c>
      <c r="B85" s="32">
        <v>180</v>
      </c>
      <c r="C85" s="35" t="s">
        <v>92</v>
      </c>
      <c r="D85" s="14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  <c r="AB85" s="15">
        <v>0</v>
      </c>
      <c r="AC85" s="15">
        <v>0</v>
      </c>
      <c r="AF85" s="36"/>
      <c r="AG85" s="36"/>
    </row>
    <row r="86" spans="1:33" ht="15" customHeight="1">
      <c r="A86" s="32">
        <f t="shared" si="15"/>
        <v>55</v>
      </c>
      <c r="B86" s="32">
        <v>676</v>
      </c>
      <c r="C86" s="35" t="s">
        <v>93</v>
      </c>
      <c r="D86" s="14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Y86" s="15">
        <v>0</v>
      </c>
      <c r="Z86" s="15">
        <v>0</v>
      </c>
      <c r="AA86" s="15">
        <v>0</v>
      </c>
      <c r="AB86" s="15">
        <v>0</v>
      </c>
      <c r="AC86" s="15">
        <v>0</v>
      </c>
      <c r="AF86" s="36"/>
      <c r="AG86" s="36"/>
    </row>
    <row r="87" spans="1:33" ht="15" customHeight="1">
      <c r="A87" s="32">
        <f t="shared" si="15"/>
        <v>56</v>
      </c>
      <c r="B87" s="32">
        <v>712</v>
      </c>
      <c r="C87" s="35" t="s">
        <v>94</v>
      </c>
      <c r="D87" s="14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0</v>
      </c>
      <c r="V87" s="15">
        <v>0</v>
      </c>
      <c r="W87" s="15">
        <v>0</v>
      </c>
      <c r="X87" s="15">
        <v>0</v>
      </c>
      <c r="Y87" s="15">
        <v>0</v>
      </c>
      <c r="Z87" s="15">
        <v>0</v>
      </c>
      <c r="AA87" s="15">
        <v>0</v>
      </c>
      <c r="AB87" s="15">
        <v>0</v>
      </c>
      <c r="AC87" s="15">
        <v>0</v>
      </c>
      <c r="AF87" s="36"/>
      <c r="AG87" s="36"/>
    </row>
    <row r="88" spans="1:33" ht="15" customHeight="1">
      <c r="A88" s="32">
        <f t="shared" si="15"/>
        <v>57</v>
      </c>
      <c r="B88" s="32">
        <v>690</v>
      </c>
      <c r="C88" s="35" t="s">
        <v>95</v>
      </c>
      <c r="D88" s="14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W88" s="15">
        <v>0</v>
      </c>
      <c r="X88" s="15">
        <v>0</v>
      </c>
      <c r="Y88" s="15">
        <v>0</v>
      </c>
      <c r="Z88" s="15">
        <v>0</v>
      </c>
      <c r="AA88" s="15">
        <v>0</v>
      </c>
      <c r="AB88" s="15">
        <v>0</v>
      </c>
      <c r="AC88" s="15">
        <v>0</v>
      </c>
      <c r="AF88" s="36"/>
      <c r="AG88" s="36"/>
    </row>
    <row r="89" spans="1:33" ht="15" customHeight="1">
      <c r="A89" s="32">
        <f t="shared" si="15"/>
        <v>58</v>
      </c>
      <c r="B89" s="32">
        <v>671</v>
      </c>
      <c r="C89" s="35" t="s">
        <v>96</v>
      </c>
      <c r="D89" s="14">
        <v>0</v>
      </c>
      <c r="E89" s="15">
        <v>0</v>
      </c>
      <c r="F89" s="15">
        <v>0</v>
      </c>
      <c r="G89" s="15">
        <v>0</v>
      </c>
      <c r="H89" s="15"/>
      <c r="I89" s="15"/>
      <c r="J89" s="15"/>
      <c r="K89" s="15"/>
      <c r="L89" s="15"/>
      <c r="M89" s="15"/>
      <c r="N89" s="15"/>
      <c r="O89" s="15"/>
      <c r="P89" s="15">
        <v>0</v>
      </c>
      <c r="Q89" s="15">
        <v>0</v>
      </c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F89" s="36"/>
      <c r="AG89" s="36"/>
    </row>
    <row r="90" spans="1:33" ht="15" customHeight="1">
      <c r="A90" s="32">
        <f t="shared" si="15"/>
        <v>59</v>
      </c>
      <c r="B90" s="32">
        <v>709</v>
      </c>
      <c r="C90" s="35" t="s">
        <v>97</v>
      </c>
      <c r="D90" s="14">
        <v>0</v>
      </c>
      <c r="E90" s="15">
        <v>0</v>
      </c>
      <c r="F90" s="15">
        <v>0</v>
      </c>
      <c r="G90" s="15">
        <v>0</v>
      </c>
      <c r="H90" s="15"/>
      <c r="I90" s="15"/>
      <c r="J90" s="15"/>
      <c r="K90" s="15"/>
      <c r="L90" s="15"/>
      <c r="M90" s="15"/>
      <c r="N90" s="15"/>
      <c r="O90" s="15"/>
      <c r="P90" s="15">
        <v>0</v>
      </c>
      <c r="Q90" s="15">
        <v>0</v>
      </c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F90" s="36"/>
      <c r="AG90" s="36"/>
    </row>
    <row r="91" spans="1:33" ht="15" customHeight="1">
      <c r="A91" s="32">
        <f t="shared" si="15"/>
        <v>60</v>
      </c>
      <c r="B91" s="32">
        <v>727</v>
      </c>
      <c r="C91" s="35" t="s">
        <v>98</v>
      </c>
      <c r="D91" s="14">
        <v>0</v>
      </c>
      <c r="E91" s="15">
        <v>0</v>
      </c>
      <c r="F91" s="15">
        <v>0</v>
      </c>
      <c r="G91" s="15">
        <v>0</v>
      </c>
      <c r="H91" s="15"/>
      <c r="I91" s="15"/>
      <c r="J91" s="15"/>
      <c r="K91" s="15"/>
      <c r="L91" s="15"/>
      <c r="M91" s="15"/>
      <c r="N91" s="15"/>
      <c r="O91" s="15"/>
      <c r="P91" s="15">
        <v>0</v>
      </c>
      <c r="Q91" s="15">
        <v>0</v>
      </c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F91" s="36"/>
      <c r="AG91" s="36"/>
    </row>
    <row r="92" spans="1:33" ht="15" customHeight="1">
      <c r="A92" s="32">
        <f t="shared" si="15"/>
        <v>61</v>
      </c>
      <c r="B92" s="32">
        <v>768</v>
      </c>
      <c r="C92" s="35" t="s">
        <v>99</v>
      </c>
      <c r="D92" s="14">
        <v>0</v>
      </c>
      <c r="E92" s="15">
        <v>0</v>
      </c>
      <c r="F92" s="15">
        <v>0</v>
      </c>
      <c r="G92" s="15">
        <v>0</v>
      </c>
      <c r="H92" s="15"/>
      <c r="I92" s="15"/>
      <c r="J92" s="15"/>
      <c r="K92" s="15"/>
      <c r="L92" s="15"/>
      <c r="M92" s="15"/>
      <c r="N92" s="15"/>
      <c r="O92" s="15"/>
      <c r="P92" s="15">
        <v>0</v>
      </c>
      <c r="Q92" s="15">
        <v>0</v>
      </c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F92" s="36"/>
      <c r="AG92" s="36"/>
    </row>
    <row r="93" spans="1:33" ht="15" customHeight="1">
      <c r="A93" s="32">
        <f>A92+1</f>
        <v>62</v>
      </c>
      <c r="B93" s="32">
        <v>779</v>
      </c>
      <c r="C93" s="35" t="s">
        <v>100</v>
      </c>
      <c r="D93" s="14">
        <v>0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  <c r="S93" s="15">
        <v>0</v>
      </c>
      <c r="T93" s="15">
        <v>0</v>
      </c>
      <c r="U93" s="15">
        <v>0</v>
      </c>
      <c r="V93" s="15">
        <v>0</v>
      </c>
      <c r="W93" s="15">
        <v>0</v>
      </c>
      <c r="X93" s="15">
        <v>0</v>
      </c>
      <c r="Y93" s="15">
        <v>0</v>
      </c>
      <c r="Z93" s="15">
        <v>0</v>
      </c>
      <c r="AA93" s="15">
        <v>0</v>
      </c>
      <c r="AB93" s="15">
        <v>0</v>
      </c>
      <c r="AC93" s="15">
        <v>0</v>
      </c>
      <c r="AF93" s="36"/>
      <c r="AG93" s="36"/>
    </row>
    <row r="94" spans="1:33" ht="15" customHeight="1">
      <c r="A94" s="32"/>
      <c r="B94" s="32"/>
      <c r="C94" s="35" t="s">
        <v>101</v>
      </c>
      <c r="D94" s="13">
        <v>93492</v>
      </c>
      <c r="E94" s="13">
        <v>93492</v>
      </c>
      <c r="F94" s="13">
        <v>71943</v>
      </c>
      <c r="G94" s="13">
        <v>71943</v>
      </c>
      <c r="H94" s="13">
        <v>68698</v>
      </c>
      <c r="I94" s="13">
        <v>68698</v>
      </c>
      <c r="J94" s="13">
        <v>181</v>
      </c>
      <c r="K94" s="13">
        <v>181</v>
      </c>
      <c r="L94" s="13">
        <v>3064</v>
      </c>
      <c r="M94" s="13">
        <v>3064</v>
      </c>
      <c r="N94" s="13">
        <v>21549</v>
      </c>
      <c r="O94" s="13">
        <v>21549</v>
      </c>
      <c r="P94" s="13">
        <v>278609</v>
      </c>
      <c r="Q94" s="13">
        <v>113580</v>
      </c>
      <c r="R94" s="13">
        <v>26829</v>
      </c>
      <c r="S94" s="13">
        <v>26829</v>
      </c>
      <c r="T94" s="13">
        <v>251780</v>
      </c>
      <c r="U94" s="13">
        <v>86751</v>
      </c>
      <c r="V94" s="13">
        <f t="shared" ref="V94:AC94" si="16">SUM(V72:V93)</f>
        <v>17360</v>
      </c>
      <c r="W94" s="13">
        <f t="shared" si="16"/>
        <v>7685</v>
      </c>
      <c r="X94" s="13">
        <f t="shared" si="16"/>
        <v>0</v>
      </c>
      <c r="Y94" s="13">
        <f t="shared" si="16"/>
        <v>0</v>
      </c>
      <c r="Z94" s="13">
        <f t="shared" si="16"/>
        <v>5000</v>
      </c>
      <c r="AA94" s="13">
        <f t="shared" si="16"/>
        <v>5519</v>
      </c>
      <c r="AB94" s="13">
        <f t="shared" si="16"/>
        <v>0</v>
      </c>
      <c r="AC94" s="13">
        <f t="shared" si="16"/>
        <v>1080110</v>
      </c>
      <c r="AF94" s="36"/>
      <c r="AG94" s="36"/>
    </row>
    <row r="95" spans="1:33" ht="15" customHeight="1">
      <c r="A95" s="32"/>
      <c r="B95" s="32"/>
      <c r="C95" s="35" t="s">
        <v>102</v>
      </c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F95" s="36"/>
      <c r="AG95" s="36"/>
    </row>
    <row r="96" spans="1:33" ht="15" customHeight="1">
      <c r="A96" s="32">
        <f>A93+1</f>
        <v>63</v>
      </c>
      <c r="B96" s="32">
        <v>186</v>
      </c>
      <c r="C96" s="35" t="s">
        <v>103</v>
      </c>
      <c r="D96" s="14">
        <v>5428</v>
      </c>
      <c r="E96" s="15">
        <v>5428</v>
      </c>
      <c r="F96" s="15">
        <v>4074</v>
      </c>
      <c r="G96" s="15">
        <v>4074</v>
      </c>
      <c r="H96" s="15">
        <v>4067</v>
      </c>
      <c r="I96" s="15">
        <v>4067</v>
      </c>
      <c r="J96" s="15">
        <v>7</v>
      </c>
      <c r="K96" s="15">
        <v>7</v>
      </c>
      <c r="L96" s="15">
        <v>0</v>
      </c>
      <c r="M96" s="15">
        <v>0</v>
      </c>
      <c r="N96" s="15">
        <v>1354</v>
      </c>
      <c r="O96" s="15">
        <v>1354</v>
      </c>
      <c r="P96" s="15">
        <v>5447</v>
      </c>
      <c r="Q96" s="15">
        <v>2989</v>
      </c>
      <c r="R96" s="15">
        <v>1697</v>
      </c>
      <c r="S96" s="15">
        <v>1697</v>
      </c>
      <c r="T96" s="15">
        <v>3750</v>
      </c>
      <c r="U96" s="15">
        <v>1292</v>
      </c>
      <c r="V96" s="15">
        <v>0</v>
      </c>
      <c r="W96" s="15">
        <v>0</v>
      </c>
      <c r="X96" s="15">
        <v>0</v>
      </c>
      <c r="Y96" s="15">
        <v>0</v>
      </c>
      <c r="Z96" s="15">
        <v>0</v>
      </c>
      <c r="AA96" s="15">
        <v>0</v>
      </c>
      <c r="AB96" s="15">
        <v>0</v>
      </c>
      <c r="AC96" s="15">
        <v>44928</v>
      </c>
      <c r="AF96" s="36"/>
      <c r="AG96" s="36"/>
    </row>
    <row r="97" spans="1:33" ht="15" customHeight="1">
      <c r="A97" s="32">
        <f t="shared" ref="A97:A102" si="17">A96+1</f>
        <v>64</v>
      </c>
      <c r="B97" s="32">
        <v>187</v>
      </c>
      <c r="C97" s="35" t="s">
        <v>104</v>
      </c>
      <c r="D97" s="14">
        <v>27297</v>
      </c>
      <c r="E97" s="15">
        <v>27297</v>
      </c>
      <c r="F97" s="15">
        <v>20581</v>
      </c>
      <c r="G97" s="15">
        <v>20581</v>
      </c>
      <c r="H97" s="15">
        <v>20526</v>
      </c>
      <c r="I97" s="15">
        <v>20526</v>
      </c>
      <c r="J97" s="15">
        <v>55</v>
      </c>
      <c r="K97" s="15">
        <v>55</v>
      </c>
      <c r="L97" s="15">
        <v>0</v>
      </c>
      <c r="M97" s="15">
        <v>0</v>
      </c>
      <c r="N97" s="15">
        <v>6716</v>
      </c>
      <c r="O97" s="15">
        <v>6716</v>
      </c>
      <c r="P97" s="15">
        <v>25427</v>
      </c>
      <c r="Q97" s="15">
        <v>14249</v>
      </c>
      <c r="R97" s="15">
        <v>8373</v>
      </c>
      <c r="S97" s="15">
        <v>8373</v>
      </c>
      <c r="T97" s="15">
        <v>17054</v>
      </c>
      <c r="U97" s="15">
        <v>5876</v>
      </c>
      <c r="V97" s="15">
        <v>1322</v>
      </c>
      <c r="W97" s="15">
        <v>10537</v>
      </c>
      <c r="X97" s="15">
        <v>0</v>
      </c>
      <c r="Y97" s="15">
        <v>0</v>
      </c>
      <c r="Z97" s="15">
        <v>1500</v>
      </c>
      <c r="AA97" s="15">
        <v>1800</v>
      </c>
      <c r="AB97" s="15">
        <v>0</v>
      </c>
      <c r="AC97" s="15">
        <v>164835</v>
      </c>
      <c r="AF97" s="36"/>
      <c r="AG97" s="36"/>
    </row>
    <row r="98" spans="1:33" ht="15" customHeight="1">
      <c r="A98" s="32">
        <f t="shared" si="17"/>
        <v>65</v>
      </c>
      <c r="B98" s="32">
        <v>188</v>
      </c>
      <c r="C98" s="35" t="s">
        <v>105</v>
      </c>
      <c r="D98" s="14">
        <v>2760</v>
      </c>
      <c r="E98" s="15">
        <v>2760</v>
      </c>
      <c r="F98" s="15">
        <v>2042</v>
      </c>
      <c r="G98" s="15">
        <v>2042</v>
      </c>
      <c r="H98" s="15">
        <v>2029</v>
      </c>
      <c r="I98" s="15">
        <v>2029</v>
      </c>
      <c r="J98" s="15">
        <v>13</v>
      </c>
      <c r="K98" s="15">
        <v>13</v>
      </c>
      <c r="L98" s="15">
        <v>0</v>
      </c>
      <c r="M98" s="15">
        <v>0</v>
      </c>
      <c r="N98" s="15">
        <v>718</v>
      </c>
      <c r="O98" s="15">
        <v>718</v>
      </c>
      <c r="P98" s="15">
        <v>3641</v>
      </c>
      <c r="Q98" s="15">
        <v>1845</v>
      </c>
      <c r="R98" s="15">
        <v>901</v>
      </c>
      <c r="S98" s="15">
        <v>901</v>
      </c>
      <c r="T98" s="15">
        <v>2740</v>
      </c>
      <c r="U98" s="15">
        <v>944</v>
      </c>
      <c r="V98" s="15">
        <v>0</v>
      </c>
      <c r="W98" s="15">
        <v>0</v>
      </c>
      <c r="X98" s="15">
        <v>0</v>
      </c>
      <c r="Y98" s="15">
        <v>0</v>
      </c>
      <c r="Z98" s="15">
        <v>0</v>
      </c>
      <c r="AA98" s="15">
        <v>0</v>
      </c>
      <c r="AB98" s="15">
        <v>0</v>
      </c>
      <c r="AC98" s="15">
        <v>10050</v>
      </c>
      <c r="AF98" s="36"/>
      <c r="AG98" s="36"/>
    </row>
    <row r="99" spans="1:33" ht="15" customHeight="1">
      <c r="A99" s="32">
        <f t="shared" si="17"/>
        <v>66</v>
      </c>
      <c r="B99" s="32">
        <v>452</v>
      </c>
      <c r="C99" s="35" t="s">
        <v>106</v>
      </c>
      <c r="D99" s="14">
        <v>1351</v>
      </c>
      <c r="E99" s="15">
        <v>1351</v>
      </c>
      <c r="F99" s="15">
        <v>1349</v>
      </c>
      <c r="G99" s="15">
        <v>1349</v>
      </c>
      <c r="H99" s="15">
        <v>660</v>
      </c>
      <c r="I99" s="15">
        <v>660</v>
      </c>
      <c r="J99" s="15">
        <v>32</v>
      </c>
      <c r="K99" s="15">
        <v>32</v>
      </c>
      <c r="L99" s="15">
        <v>657</v>
      </c>
      <c r="M99" s="15">
        <v>657</v>
      </c>
      <c r="N99" s="15">
        <v>2</v>
      </c>
      <c r="O99" s="15">
        <v>2</v>
      </c>
      <c r="P99" s="15">
        <v>76043</v>
      </c>
      <c r="Q99" s="15">
        <v>26284</v>
      </c>
      <c r="R99" s="15">
        <v>126</v>
      </c>
      <c r="S99" s="15">
        <v>126</v>
      </c>
      <c r="T99" s="15">
        <v>75917</v>
      </c>
      <c r="U99" s="15">
        <v>26158</v>
      </c>
      <c r="V99" s="15">
        <v>2878</v>
      </c>
      <c r="W99" s="15">
        <v>2663</v>
      </c>
      <c r="X99" s="15">
        <v>0</v>
      </c>
      <c r="Y99" s="15">
        <v>0</v>
      </c>
      <c r="Z99" s="15">
        <v>0</v>
      </c>
      <c r="AA99" s="15">
        <v>0</v>
      </c>
      <c r="AB99" s="15">
        <v>0</v>
      </c>
      <c r="AC99" s="15">
        <v>84750</v>
      </c>
      <c r="AF99" s="36"/>
      <c r="AG99" s="36"/>
    </row>
    <row r="100" spans="1:33" ht="15" customHeight="1">
      <c r="A100" s="32">
        <f t="shared" si="17"/>
        <v>67</v>
      </c>
      <c r="B100" s="32">
        <v>451</v>
      </c>
      <c r="C100" s="35" t="s">
        <v>107</v>
      </c>
      <c r="D100" s="14">
        <v>0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v>0</v>
      </c>
      <c r="V100" s="15">
        <v>0</v>
      </c>
      <c r="W100" s="15">
        <v>0</v>
      </c>
      <c r="X100" s="15">
        <v>0</v>
      </c>
      <c r="Y100" s="15">
        <v>0</v>
      </c>
      <c r="Z100" s="15">
        <v>0</v>
      </c>
      <c r="AA100" s="15">
        <v>0</v>
      </c>
      <c r="AB100" s="15">
        <v>0</v>
      </c>
      <c r="AC100" s="15">
        <v>0</v>
      </c>
      <c r="AF100" s="36"/>
      <c r="AG100" s="36"/>
    </row>
    <row r="101" spans="1:33" ht="15" customHeight="1">
      <c r="A101" s="32">
        <f t="shared" si="17"/>
        <v>68</v>
      </c>
      <c r="B101" s="32">
        <v>193</v>
      </c>
      <c r="C101" s="35" t="s">
        <v>108</v>
      </c>
      <c r="D101" s="14"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v>0</v>
      </c>
      <c r="V101" s="15">
        <v>0</v>
      </c>
      <c r="W101" s="15">
        <v>0</v>
      </c>
      <c r="X101" s="15">
        <v>0</v>
      </c>
      <c r="Y101" s="15">
        <v>0</v>
      </c>
      <c r="Z101" s="15">
        <v>0</v>
      </c>
      <c r="AA101" s="15">
        <v>0</v>
      </c>
      <c r="AB101" s="15">
        <v>0</v>
      </c>
      <c r="AC101" s="15">
        <v>0</v>
      </c>
      <c r="AF101" s="36"/>
      <c r="AG101" s="36"/>
    </row>
    <row r="102" spans="1:33" ht="15" customHeight="1">
      <c r="A102" s="32">
        <f t="shared" si="17"/>
        <v>69</v>
      </c>
      <c r="B102" s="32">
        <v>433</v>
      </c>
      <c r="C102" s="35" t="s">
        <v>109</v>
      </c>
      <c r="D102" s="14">
        <v>0</v>
      </c>
      <c r="E102" s="15">
        <v>0</v>
      </c>
      <c r="F102" s="15">
        <v>0</v>
      </c>
      <c r="G102" s="15">
        <v>0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v>0</v>
      </c>
      <c r="V102" s="15">
        <v>0</v>
      </c>
      <c r="W102" s="15">
        <v>0</v>
      </c>
      <c r="X102" s="15">
        <v>0</v>
      </c>
      <c r="Y102" s="15">
        <v>0</v>
      </c>
      <c r="Z102" s="15">
        <v>0</v>
      </c>
      <c r="AA102" s="15">
        <v>0</v>
      </c>
      <c r="AB102" s="15">
        <v>0</v>
      </c>
      <c r="AC102" s="15">
        <v>0</v>
      </c>
      <c r="AF102" s="36"/>
      <c r="AG102" s="36"/>
    </row>
    <row r="103" spans="1:33" ht="15" customHeight="1">
      <c r="A103" s="32"/>
      <c r="B103" s="32"/>
      <c r="C103" s="35" t="s">
        <v>110</v>
      </c>
      <c r="D103" s="13">
        <v>36836</v>
      </c>
      <c r="E103" s="13">
        <v>36836</v>
      </c>
      <c r="F103" s="13">
        <v>28046</v>
      </c>
      <c r="G103" s="13">
        <v>28046</v>
      </c>
      <c r="H103" s="13">
        <v>27282</v>
      </c>
      <c r="I103" s="13">
        <v>27282</v>
      </c>
      <c r="J103" s="13">
        <v>107</v>
      </c>
      <c r="K103" s="13">
        <v>107</v>
      </c>
      <c r="L103" s="13">
        <v>657</v>
      </c>
      <c r="M103" s="13">
        <v>657</v>
      </c>
      <c r="N103" s="13">
        <v>8790</v>
      </c>
      <c r="O103" s="13">
        <v>8790</v>
      </c>
      <c r="P103" s="13">
        <v>110558</v>
      </c>
      <c r="Q103" s="13">
        <v>45367</v>
      </c>
      <c r="R103" s="13">
        <v>11097</v>
      </c>
      <c r="S103" s="13">
        <v>11097</v>
      </c>
      <c r="T103" s="13">
        <v>99461</v>
      </c>
      <c r="U103" s="13">
        <v>34270</v>
      </c>
      <c r="V103" s="13">
        <f t="shared" ref="V103:AC103" si="18">SUM(V96:V102)</f>
        <v>4200</v>
      </c>
      <c r="W103" s="13">
        <f t="shared" si="18"/>
        <v>13200</v>
      </c>
      <c r="X103" s="13">
        <f t="shared" si="18"/>
        <v>0</v>
      </c>
      <c r="Y103" s="13">
        <f t="shared" si="18"/>
        <v>0</v>
      </c>
      <c r="Z103" s="13">
        <f t="shared" si="18"/>
        <v>1500</v>
      </c>
      <c r="AA103" s="13">
        <f t="shared" si="18"/>
        <v>1800</v>
      </c>
      <c r="AB103" s="13">
        <f t="shared" si="18"/>
        <v>0</v>
      </c>
      <c r="AC103" s="13">
        <f t="shared" si="18"/>
        <v>304563</v>
      </c>
      <c r="AF103" s="36"/>
      <c r="AG103" s="36"/>
    </row>
    <row r="104" spans="1:33" ht="15" customHeight="1">
      <c r="A104" s="32"/>
      <c r="B104" s="32"/>
      <c r="C104" s="35" t="s">
        <v>111</v>
      </c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F104" s="36"/>
      <c r="AG104" s="36"/>
    </row>
    <row r="105" spans="1:33" ht="15" customHeight="1">
      <c r="A105" s="32">
        <f>A102+1</f>
        <v>70</v>
      </c>
      <c r="B105" s="32">
        <v>453</v>
      </c>
      <c r="C105" s="35" t="s">
        <v>112</v>
      </c>
      <c r="D105" s="14">
        <v>18444</v>
      </c>
      <c r="E105" s="15">
        <v>18444</v>
      </c>
      <c r="F105" s="15">
        <v>14064</v>
      </c>
      <c r="G105" s="15">
        <v>14064</v>
      </c>
      <c r="H105" s="15">
        <v>13740</v>
      </c>
      <c r="I105" s="15">
        <v>13740</v>
      </c>
      <c r="J105" s="15">
        <v>64</v>
      </c>
      <c r="K105" s="15">
        <v>64</v>
      </c>
      <c r="L105" s="15">
        <v>260</v>
      </c>
      <c r="M105" s="15">
        <v>260</v>
      </c>
      <c r="N105" s="15">
        <v>4380</v>
      </c>
      <c r="O105" s="15">
        <v>4380</v>
      </c>
      <c r="P105" s="15">
        <v>47104</v>
      </c>
      <c r="Q105" s="15">
        <v>19871</v>
      </c>
      <c r="R105" s="15">
        <v>5555</v>
      </c>
      <c r="S105" s="15">
        <v>5555</v>
      </c>
      <c r="T105" s="15">
        <v>41549</v>
      </c>
      <c r="U105" s="15">
        <v>14316</v>
      </c>
      <c r="V105" s="15">
        <v>0</v>
      </c>
      <c r="W105" s="15">
        <v>0</v>
      </c>
      <c r="X105" s="15">
        <v>0</v>
      </c>
      <c r="Y105" s="15">
        <v>0</v>
      </c>
      <c r="Z105" s="15">
        <v>0</v>
      </c>
      <c r="AA105" s="15">
        <v>0</v>
      </c>
      <c r="AB105" s="15">
        <v>0</v>
      </c>
      <c r="AC105" s="15">
        <v>48440</v>
      </c>
      <c r="AF105" s="36"/>
      <c r="AG105" s="36"/>
    </row>
    <row r="106" spans="1:33" ht="15" customHeight="1">
      <c r="A106" s="32"/>
      <c r="B106" s="32"/>
      <c r="C106" s="35" t="s">
        <v>113</v>
      </c>
      <c r="D106" s="13">
        <v>18444</v>
      </c>
      <c r="E106" s="13">
        <v>18444</v>
      </c>
      <c r="F106" s="13">
        <v>14064</v>
      </c>
      <c r="G106" s="13">
        <v>14064</v>
      </c>
      <c r="H106" s="13">
        <v>13740</v>
      </c>
      <c r="I106" s="13">
        <v>13740</v>
      </c>
      <c r="J106" s="13">
        <v>64</v>
      </c>
      <c r="K106" s="13">
        <v>64</v>
      </c>
      <c r="L106" s="13">
        <v>260</v>
      </c>
      <c r="M106" s="13">
        <v>260</v>
      </c>
      <c r="N106" s="13">
        <v>4380</v>
      </c>
      <c r="O106" s="13">
        <v>4380</v>
      </c>
      <c r="P106" s="13">
        <v>47104</v>
      </c>
      <c r="Q106" s="13">
        <v>19871</v>
      </c>
      <c r="R106" s="13">
        <v>5555</v>
      </c>
      <c r="S106" s="13">
        <v>5555</v>
      </c>
      <c r="T106" s="13">
        <v>41549</v>
      </c>
      <c r="U106" s="13">
        <v>14316</v>
      </c>
      <c r="V106" s="13">
        <f t="shared" ref="V106:AC106" si="19">SUM(V105)</f>
        <v>0</v>
      </c>
      <c r="W106" s="13">
        <f t="shared" si="19"/>
        <v>0</v>
      </c>
      <c r="X106" s="13">
        <f t="shared" si="19"/>
        <v>0</v>
      </c>
      <c r="Y106" s="13">
        <f t="shared" si="19"/>
        <v>0</v>
      </c>
      <c r="Z106" s="13">
        <f t="shared" si="19"/>
        <v>0</v>
      </c>
      <c r="AA106" s="13">
        <f t="shared" si="19"/>
        <v>0</v>
      </c>
      <c r="AB106" s="13">
        <f t="shared" si="19"/>
        <v>0</v>
      </c>
      <c r="AC106" s="13">
        <f t="shared" si="19"/>
        <v>48440</v>
      </c>
      <c r="AF106" s="36"/>
      <c r="AG106" s="36"/>
    </row>
    <row r="107" spans="1:33" ht="15" customHeight="1">
      <c r="A107" s="32"/>
      <c r="B107" s="32"/>
      <c r="C107" s="35" t="s">
        <v>114</v>
      </c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F107" s="36"/>
      <c r="AG107" s="36"/>
    </row>
    <row r="108" spans="1:33" ht="15" customHeight="1">
      <c r="A108" s="32">
        <f>A105+1</f>
        <v>71</v>
      </c>
      <c r="B108" s="32">
        <v>218</v>
      </c>
      <c r="C108" s="35" t="s">
        <v>115</v>
      </c>
      <c r="D108" s="14">
        <v>4967</v>
      </c>
      <c r="E108" s="15">
        <v>4967</v>
      </c>
      <c r="F108" s="15">
        <v>3723</v>
      </c>
      <c r="G108" s="15">
        <v>3723</v>
      </c>
      <c r="H108" s="15">
        <v>3656</v>
      </c>
      <c r="I108" s="15">
        <v>3656</v>
      </c>
      <c r="J108" s="15">
        <v>67</v>
      </c>
      <c r="K108" s="15">
        <v>67</v>
      </c>
      <c r="L108" s="15">
        <v>0</v>
      </c>
      <c r="M108" s="15">
        <v>0</v>
      </c>
      <c r="N108" s="15">
        <v>1244</v>
      </c>
      <c r="O108" s="15">
        <v>1244</v>
      </c>
      <c r="P108" s="15">
        <v>17639</v>
      </c>
      <c r="Q108" s="15">
        <v>7226</v>
      </c>
      <c r="R108" s="15">
        <v>1752</v>
      </c>
      <c r="S108" s="15">
        <v>1752</v>
      </c>
      <c r="T108" s="15">
        <v>15887</v>
      </c>
      <c r="U108" s="15">
        <v>5474</v>
      </c>
      <c r="V108" s="15">
        <v>0</v>
      </c>
      <c r="W108" s="15">
        <v>0</v>
      </c>
      <c r="X108" s="15">
        <v>0</v>
      </c>
      <c r="Y108" s="15">
        <v>0</v>
      </c>
      <c r="Z108" s="15">
        <v>0</v>
      </c>
      <c r="AA108" s="15">
        <v>0</v>
      </c>
      <c r="AB108" s="15">
        <v>0</v>
      </c>
      <c r="AC108" s="15">
        <v>20977</v>
      </c>
      <c r="AF108" s="36"/>
      <c r="AG108" s="36"/>
    </row>
    <row r="109" spans="1:33" ht="15" customHeight="1">
      <c r="A109" s="32"/>
      <c r="B109" s="32"/>
      <c r="C109" s="35" t="s">
        <v>116</v>
      </c>
      <c r="D109" s="13">
        <v>4967</v>
      </c>
      <c r="E109" s="13">
        <v>4967</v>
      </c>
      <c r="F109" s="13">
        <v>3723</v>
      </c>
      <c r="G109" s="13">
        <v>3723</v>
      </c>
      <c r="H109" s="13">
        <v>3656</v>
      </c>
      <c r="I109" s="13">
        <v>3656</v>
      </c>
      <c r="J109" s="13">
        <v>67</v>
      </c>
      <c r="K109" s="13">
        <v>67</v>
      </c>
      <c r="L109" s="13">
        <v>0</v>
      </c>
      <c r="M109" s="13">
        <v>0</v>
      </c>
      <c r="N109" s="13">
        <v>1244</v>
      </c>
      <c r="O109" s="13">
        <v>1244</v>
      </c>
      <c r="P109" s="13">
        <v>17639</v>
      </c>
      <c r="Q109" s="13">
        <v>7226</v>
      </c>
      <c r="R109" s="13">
        <v>1752</v>
      </c>
      <c r="S109" s="13">
        <v>1752</v>
      </c>
      <c r="T109" s="13">
        <v>15887</v>
      </c>
      <c r="U109" s="13">
        <v>5474</v>
      </c>
      <c r="V109" s="13">
        <f t="shared" ref="V109:AC109" si="20">SUM(V108)</f>
        <v>0</v>
      </c>
      <c r="W109" s="13">
        <f t="shared" si="20"/>
        <v>0</v>
      </c>
      <c r="X109" s="13">
        <f t="shared" si="20"/>
        <v>0</v>
      </c>
      <c r="Y109" s="13">
        <f t="shared" si="20"/>
        <v>0</v>
      </c>
      <c r="Z109" s="13">
        <f t="shared" si="20"/>
        <v>0</v>
      </c>
      <c r="AA109" s="13">
        <f t="shared" si="20"/>
        <v>0</v>
      </c>
      <c r="AB109" s="13">
        <f t="shared" si="20"/>
        <v>0</v>
      </c>
      <c r="AC109" s="13">
        <f t="shared" si="20"/>
        <v>20977</v>
      </c>
      <c r="AF109" s="36"/>
      <c r="AG109" s="36"/>
    </row>
    <row r="110" spans="1:33" ht="15" customHeight="1">
      <c r="A110" s="32"/>
      <c r="B110" s="32"/>
      <c r="C110" s="35" t="s">
        <v>117</v>
      </c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F110" s="36"/>
      <c r="AG110" s="36"/>
    </row>
    <row r="111" spans="1:33" ht="15" customHeight="1">
      <c r="A111" s="32">
        <f>A108+1</f>
        <v>72</v>
      </c>
      <c r="B111" s="32">
        <v>404</v>
      </c>
      <c r="C111" s="35" t="s">
        <v>118</v>
      </c>
      <c r="D111" s="14">
        <v>16500</v>
      </c>
      <c r="E111" s="15">
        <v>16500</v>
      </c>
      <c r="F111" s="15">
        <v>12678</v>
      </c>
      <c r="G111" s="15">
        <v>12678</v>
      </c>
      <c r="H111" s="15">
        <v>11955</v>
      </c>
      <c r="I111" s="15">
        <v>11955</v>
      </c>
      <c r="J111" s="15">
        <v>39</v>
      </c>
      <c r="K111" s="15">
        <v>39</v>
      </c>
      <c r="L111" s="15">
        <v>684</v>
      </c>
      <c r="M111" s="15">
        <v>684</v>
      </c>
      <c r="N111" s="15">
        <v>3822</v>
      </c>
      <c r="O111" s="15">
        <v>3822</v>
      </c>
      <c r="P111" s="15">
        <v>49597</v>
      </c>
      <c r="Q111" s="15">
        <v>20266</v>
      </c>
      <c r="R111" s="15">
        <v>4846</v>
      </c>
      <c r="S111" s="15">
        <v>4846</v>
      </c>
      <c r="T111" s="15">
        <v>44751</v>
      </c>
      <c r="U111" s="15">
        <v>15420</v>
      </c>
      <c r="V111" s="15">
        <v>0</v>
      </c>
      <c r="W111" s="15">
        <v>0</v>
      </c>
      <c r="X111" s="15">
        <v>0</v>
      </c>
      <c r="Y111" s="15">
        <v>0</v>
      </c>
      <c r="Z111" s="15">
        <v>686</v>
      </c>
      <c r="AA111" s="15">
        <v>605</v>
      </c>
      <c r="AB111" s="15">
        <v>0</v>
      </c>
      <c r="AC111" s="15">
        <v>131250</v>
      </c>
      <c r="AF111" s="36"/>
      <c r="AG111" s="36"/>
    </row>
    <row r="112" spans="1:33" ht="15" customHeight="1">
      <c r="A112" s="32">
        <f>A111+1</f>
        <v>73</v>
      </c>
      <c r="B112" s="32">
        <v>530</v>
      </c>
      <c r="C112" s="35" t="s">
        <v>119</v>
      </c>
      <c r="D112" s="14">
        <v>0</v>
      </c>
      <c r="E112" s="15">
        <v>0</v>
      </c>
      <c r="F112" s="15">
        <v>0</v>
      </c>
      <c r="G112" s="15">
        <v>0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15">
        <v>0</v>
      </c>
      <c r="X112" s="15">
        <v>0</v>
      </c>
      <c r="Y112" s="15">
        <v>0</v>
      </c>
      <c r="Z112" s="15">
        <v>0</v>
      </c>
      <c r="AA112" s="15">
        <v>0</v>
      </c>
      <c r="AB112" s="15">
        <v>0</v>
      </c>
      <c r="AC112" s="15">
        <v>0</v>
      </c>
      <c r="AF112" s="36"/>
      <c r="AG112" s="36"/>
    </row>
    <row r="113" spans="1:33" ht="15" customHeight="1">
      <c r="A113" s="32"/>
      <c r="B113" s="32"/>
      <c r="C113" s="35" t="s">
        <v>120</v>
      </c>
      <c r="D113" s="13">
        <v>16500</v>
      </c>
      <c r="E113" s="13">
        <v>16500</v>
      </c>
      <c r="F113" s="13">
        <v>12678</v>
      </c>
      <c r="G113" s="13">
        <v>12678</v>
      </c>
      <c r="H113" s="13">
        <v>11955</v>
      </c>
      <c r="I113" s="13">
        <v>11955</v>
      </c>
      <c r="J113" s="13">
        <v>39</v>
      </c>
      <c r="K113" s="13">
        <v>39</v>
      </c>
      <c r="L113" s="13">
        <v>684</v>
      </c>
      <c r="M113" s="13">
        <v>684</v>
      </c>
      <c r="N113" s="13">
        <v>3822</v>
      </c>
      <c r="O113" s="13">
        <v>3822</v>
      </c>
      <c r="P113" s="13">
        <v>49597</v>
      </c>
      <c r="Q113" s="13">
        <v>20266</v>
      </c>
      <c r="R113" s="13">
        <v>4846</v>
      </c>
      <c r="S113" s="13">
        <v>4846</v>
      </c>
      <c r="T113" s="13">
        <v>44751</v>
      </c>
      <c r="U113" s="13">
        <v>15420</v>
      </c>
      <c r="V113" s="13">
        <f t="shared" ref="V113:AC113" si="21">SUM(V111:V112)</f>
        <v>0</v>
      </c>
      <c r="W113" s="13">
        <f t="shared" si="21"/>
        <v>0</v>
      </c>
      <c r="X113" s="13">
        <f t="shared" si="21"/>
        <v>0</v>
      </c>
      <c r="Y113" s="13">
        <f t="shared" si="21"/>
        <v>0</v>
      </c>
      <c r="Z113" s="13">
        <f t="shared" si="21"/>
        <v>686</v>
      </c>
      <c r="AA113" s="13">
        <f t="shared" si="21"/>
        <v>605</v>
      </c>
      <c r="AB113" s="13">
        <f t="shared" si="21"/>
        <v>0</v>
      </c>
      <c r="AC113" s="13">
        <f t="shared" si="21"/>
        <v>131250</v>
      </c>
      <c r="AF113" s="36"/>
      <c r="AG113" s="36"/>
    </row>
    <row r="114" spans="1:33" ht="15" customHeight="1">
      <c r="A114" s="32"/>
      <c r="B114" s="32"/>
      <c r="C114" s="35" t="s">
        <v>121</v>
      </c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F114" s="36"/>
      <c r="AG114" s="36"/>
    </row>
    <row r="115" spans="1:33" ht="15" customHeight="1">
      <c r="A115" s="32">
        <f>A112+1</f>
        <v>74</v>
      </c>
      <c r="B115" s="32">
        <v>444</v>
      </c>
      <c r="C115" s="35" t="s">
        <v>122</v>
      </c>
      <c r="D115" s="14">
        <v>10226</v>
      </c>
      <c r="E115" s="15">
        <v>10226</v>
      </c>
      <c r="F115" s="15">
        <v>7766</v>
      </c>
      <c r="G115" s="15">
        <v>7766</v>
      </c>
      <c r="H115" s="15">
        <v>7592</v>
      </c>
      <c r="I115" s="15">
        <v>7592</v>
      </c>
      <c r="J115" s="15">
        <v>54</v>
      </c>
      <c r="K115" s="15">
        <v>54</v>
      </c>
      <c r="L115" s="15">
        <v>120</v>
      </c>
      <c r="M115" s="15">
        <v>120</v>
      </c>
      <c r="N115" s="15">
        <v>2460</v>
      </c>
      <c r="O115" s="15">
        <v>2460</v>
      </c>
      <c r="P115" s="15">
        <v>28359</v>
      </c>
      <c r="Q115" s="15">
        <v>11800</v>
      </c>
      <c r="R115" s="15">
        <v>3095</v>
      </c>
      <c r="S115" s="15">
        <v>3095</v>
      </c>
      <c r="T115" s="15">
        <v>25264</v>
      </c>
      <c r="U115" s="15">
        <v>8705</v>
      </c>
      <c r="V115" s="15">
        <v>0</v>
      </c>
      <c r="W115" s="15">
        <v>0</v>
      </c>
      <c r="X115" s="15">
        <v>0</v>
      </c>
      <c r="Y115" s="15">
        <v>0</v>
      </c>
      <c r="Z115" s="15">
        <v>0</v>
      </c>
      <c r="AA115" s="15">
        <v>0</v>
      </c>
      <c r="AB115" s="15">
        <v>0</v>
      </c>
      <c r="AC115" s="15">
        <v>5042</v>
      </c>
      <c r="AF115" s="36"/>
      <c r="AG115" s="36"/>
    </row>
    <row r="116" spans="1:33" ht="15" customHeight="1">
      <c r="A116" s="32">
        <f>A115+1</f>
        <v>75</v>
      </c>
      <c r="B116" s="32">
        <v>728</v>
      </c>
      <c r="C116" s="35" t="s">
        <v>123</v>
      </c>
      <c r="D116" s="14">
        <v>0</v>
      </c>
      <c r="E116" s="15">
        <v>0</v>
      </c>
      <c r="F116" s="15">
        <v>0</v>
      </c>
      <c r="G116" s="15">
        <v>0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v>0</v>
      </c>
      <c r="V116" s="15">
        <v>0</v>
      </c>
      <c r="W116" s="15">
        <v>0</v>
      </c>
      <c r="X116" s="15">
        <v>1000</v>
      </c>
      <c r="Y116" s="15">
        <v>0</v>
      </c>
      <c r="Z116" s="15">
        <v>0</v>
      </c>
      <c r="AA116" s="15">
        <v>0</v>
      </c>
      <c r="AB116" s="15">
        <v>0</v>
      </c>
      <c r="AC116" s="15">
        <v>0</v>
      </c>
      <c r="AF116" s="36"/>
      <c r="AG116" s="36"/>
    </row>
    <row r="117" spans="1:33" ht="15" customHeight="1">
      <c r="A117" s="32"/>
      <c r="B117" s="32"/>
      <c r="C117" s="35" t="s">
        <v>124</v>
      </c>
      <c r="D117" s="13">
        <v>10226</v>
      </c>
      <c r="E117" s="13">
        <v>10226</v>
      </c>
      <c r="F117" s="13">
        <v>7766</v>
      </c>
      <c r="G117" s="13">
        <v>7766</v>
      </c>
      <c r="H117" s="13">
        <v>7592</v>
      </c>
      <c r="I117" s="13">
        <v>7592</v>
      </c>
      <c r="J117" s="13">
        <v>54</v>
      </c>
      <c r="K117" s="13">
        <v>54</v>
      </c>
      <c r="L117" s="13">
        <v>120</v>
      </c>
      <c r="M117" s="13">
        <v>120</v>
      </c>
      <c r="N117" s="13">
        <v>2460</v>
      </c>
      <c r="O117" s="13">
        <v>2460</v>
      </c>
      <c r="P117" s="13">
        <v>28359</v>
      </c>
      <c r="Q117" s="13">
        <v>11800</v>
      </c>
      <c r="R117" s="13">
        <v>3095</v>
      </c>
      <c r="S117" s="13">
        <v>3095</v>
      </c>
      <c r="T117" s="13">
        <v>25264</v>
      </c>
      <c r="U117" s="13">
        <v>8705</v>
      </c>
      <c r="V117" s="13">
        <f t="shared" ref="V117:AC117" si="22">SUM(V115:V116)</f>
        <v>0</v>
      </c>
      <c r="W117" s="13">
        <f t="shared" si="22"/>
        <v>0</v>
      </c>
      <c r="X117" s="13">
        <f t="shared" si="22"/>
        <v>1000</v>
      </c>
      <c r="Y117" s="13">
        <f t="shared" si="22"/>
        <v>0</v>
      </c>
      <c r="Z117" s="13">
        <f t="shared" si="22"/>
        <v>0</v>
      </c>
      <c r="AA117" s="13">
        <f t="shared" si="22"/>
        <v>0</v>
      </c>
      <c r="AB117" s="13">
        <f t="shared" si="22"/>
        <v>0</v>
      </c>
      <c r="AC117" s="13">
        <f t="shared" si="22"/>
        <v>5042</v>
      </c>
      <c r="AF117" s="36"/>
      <c r="AG117" s="36"/>
    </row>
    <row r="118" spans="1:33" ht="15" customHeight="1">
      <c r="A118" s="32"/>
      <c r="B118" s="32"/>
      <c r="C118" s="35" t="s">
        <v>125</v>
      </c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F118" s="36"/>
      <c r="AG118" s="36"/>
    </row>
    <row r="119" spans="1:33" ht="15" customHeight="1">
      <c r="A119" s="32">
        <f>A116+1</f>
        <v>76</v>
      </c>
      <c r="B119" s="32">
        <v>445</v>
      </c>
      <c r="C119" s="35" t="s">
        <v>126</v>
      </c>
      <c r="D119" s="14">
        <v>6247</v>
      </c>
      <c r="E119" s="15">
        <v>6247</v>
      </c>
      <c r="F119" s="15">
        <v>4703</v>
      </c>
      <c r="G119" s="15">
        <v>4703</v>
      </c>
      <c r="H119" s="15">
        <v>4694</v>
      </c>
      <c r="I119" s="15">
        <v>4694</v>
      </c>
      <c r="J119" s="15">
        <v>9</v>
      </c>
      <c r="K119" s="15">
        <v>9</v>
      </c>
      <c r="L119" s="15">
        <v>0</v>
      </c>
      <c r="M119" s="15">
        <v>0</v>
      </c>
      <c r="N119" s="15">
        <v>1544</v>
      </c>
      <c r="O119" s="15">
        <v>1544</v>
      </c>
      <c r="P119" s="15">
        <v>15674</v>
      </c>
      <c r="Q119" s="15">
        <v>6674</v>
      </c>
      <c r="R119" s="15">
        <v>1943</v>
      </c>
      <c r="S119" s="15">
        <v>1943</v>
      </c>
      <c r="T119" s="15">
        <v>13731</v>
      </c>
      <c r="U119" s="15">
        <v>4731</v>
      </c>
      <c r="V119" s="15">
        <v>0</v>
      </c>
      <c r="W119" s="15">
        <v>0</v>
      </c>
      <c r="X119" s="15">
        <v>0</v>
      </c>
      <c r="Y119" s="15">
        <v>0</v>
      </c>
      <c r="Z119" s="15">
        <v>0</v>
      </c>
      <c r="AA119" s="15">
        <v>0</v>
      </c>
      <c r="AB119" s="15">
        <v>0</v>
      </c>
      <c r="AC119" s="15">
        <v>18144</v>
      </c>
      <c r="AF119" s="36"/>
      <c r="AG119" s="36"/>
    </row>
    <row r="120" spans="1:33" ht="15" customHeight="1">
      <c r="A120" s="32"/>
      <c r="B120" s="32"/>
      <c r="C120" s="35" t="s">
        <v>127</v>
      </c>
      <c r="D120" s="13">
        <v>6247</v>
      </c>
      <c r="E120" s="13">
        <v>6247</v>
      </c>
      <c r="F120" s="13">
        <v>4703</v>
      </c>
      <c r="G120" s="13">
        <v>4703</v>
      </c>
      <c r="H120" s="13">
        <v>4694</v>
      </c>
      <c r="I120" s="13">
        <v>4694</v>
      </c>
      <c r="J120" s="13">
        <v>9</v>
      </c>
      <c r="K120" s="13">
        <v>9</v>
      </c>
      <c r="L120" s="13">
        <v>0</v>
      </c>
      <c r="M120" s="13">
        <v>0</v>
      </c>
      <c r="N120" s="13">
        <v>1544</v>
      </c>
      <c r="O120" s="13">
        <v>1544</v>
      </c>
      <c r="P120" s="13">
        <v>15674</v>
      </c>
      <c r="Q120" s="13">
        <v>6674</v>
      </c>
      <c r="R120" s="13">
        <v>1943</v>
      </c>
      <c r="S120" s="13">
        <v>1943</v>
      </c>
      <c r="T120" s="13">
        <v>13731</v>
      </c>
      <c r="U120" s="13">
        <v>4731</v>
      </c>
      <c r="V120" s="13">
        <f t="shared" ref="V120:AC120" si="23">SUM(V119)</f>
        <v>0</v>
      </c>
      <c r="W120" s="13">
        <f t="shared" si="23"/>
        <v>0</v>
      </c>
      <c r="X120" s="13">
        <f t="shared" si="23"/>
        <v>0</v>
      </c>
      <c r="Y120" s="13">
        <f t="shared" si="23"/>
        <v>0</v>
      </c>
      <c r="Z120" s="13">
        <f t="shared" si="23"/>
        <v>0</v>
      </c>
      <c r="AA120" s="13">
        <f t="shared" si="23"/>
        <v>0</v>
      </c>
      <c r="AB120" s="13">
        <f t="shared" si="23"/>
        <v>0</v>
      </c>
      <c r="AC120" s="13">
        <f t="shared" si="23"/>
        <v>18144</v>
      </c>
      <c r="AF120" s="36"/>
      <c r="AG120" s="36"/>
    </row>
    <row r="121" spans="1:33" ht="15" customHeight="1">
      <c r="A121" s="32"/>
      <c r="B121" s="32"/>
      <c r="C121" s="35" t="s">
        <v>128</v>
      </c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F121" s="36"/>
      <c r="AG121" s="36"/>
    </row>
    <row r="122" spans="1:33" ht="15" customHeight="1">
      <c r="A122" s="32">
        <f>A119+1</f>
        <v>77</v>
      </c>
      <c r="B122" s="32">
        <v>295</v>
      </c>
      <c r="C122" s="35" t="s">
        <v>129</v>
      </c>
      <c r="D122" s="14">
        <v>15964</v>
      </c>
      <c r="E122" s="15">
        <v>15964</v>
      </c>
      <c r="F122" s="15">
        <v>12109</v>
      </c>
      <c r="G122" s="15">
        <v>12109</v>
      </c>
      <c r="H122" s="15">
        <v>12077</v>
      </c>
      <c r="I122" s="15">
        <v>12077</v>
      </c>
      <c r="J122" s="15">
        <v>32</v>
      </c>
      <c r="K122" s="15">
        <v>32</v>
      </c>
      <c r="L122" s="15">
        <v>0</v>
      </c>
      <c r="M122" s="15">
        <v>0</v>
      </c>
      <c r="N122" s="15">
        <v>3855</v>
      </c>
      <c r="O122" s="15">
        <v>3855</v>
      </c>
      <c r="P122" s="15">
        <v>37413</v>
      </c>
      <c r="Q122" s="15">
        <v>16190</v>
      </c>
      <c r="R122" s="15">
        <v>5038</v>
      </c>
      <c r="S122" s="15">
        <v>5038</v>
      </c>
      <c r="T122" s="15">
        <v>32375</v>
      </c>
      <c r="U122" s="15">
        <v>11152</v>
      </c>
      <c r="V122" s="15">
        <v>0</v>
      </c>
      <c r="W122" s="15">
        <v>0</v>
      </c>
      <c r="X122" s="15">
        <v>0</v>
      </c>
      <c r="Y122" s="15">
        <v>0</v>
      </c>
      <c r="Z122" s="15">
        <v>800</v>
      </c>
      <c r="AA122" s="15">
        <v>900</v>
      </c>
      <c r="AB122" s="15">
        <v>0</v>
      </c>
      <c r="AC122" s="15">
        <v>217404</v>
      </c>
      <c r="AF122" s="36"/>
      <c r="AG122" s="36"/>
    </row>
    <row r="123" spans="1:33" ht="15" customHeight="1">
      <c r="A123" s="32"/>
      <c r="B123" s="32"/>
      <c r="C123" s="35" t="s">
        <v>130</v>
      </c>
      <c r="D123" s="13">
        <v>15964</v>
      </c>
      <c r="E123" s="13">
        <v>15964</v>
      </c>
      <c r="F123" s="13">
        <v>12109</v>
      </c>
      <c r="G123" s="13">
        <v>12109</v>
      </c>
      <c r="H123" s="13">
        <v>12077</v>
      </c>
      <c r="I123" s="13">
        <v>12077</v>
      </c>
      <c r="J123" s="13">
        <v>32</v>
      </c>
      <c r="K123" s="13">
        <v>32</v>
      </c>
      <c r="L123" s="13">
        <v>0</v>
      </c>
      <c r="M123" s="13">
        <v>0</v>
      </c>
      <c r="N123" s="13">
        <v>3855</v>
      </c>
      <c r="O123" s="13">
        <v>3855</v>
      </c>
      <c r="P123" s="13">
        <v>37413</v>
      </c>
      <c r="Q123" s="13">
        <v>16190</v>
      </c>
      <c r="R123" s="13">
        <v>5038</v>
      </c>
      <c r="S123" s="13">
        <v>5038</v>
      </c>
      <c r="T123" s="13">
        <v>32375</v>
      </c>
      <c r="U123" s="13">
        <v>11152</v>
      </c>
      <c r="V123" s="13">
        <f t="shared" ref="V123:AC123" si="24">SUM(V122)</f>
        <v>0</v>
      </c>
      <c r="W123" s="13">
        <f t="shared" si="24"/>
        <v>0</v>
      </c>
      <c r="X123" s="13">
        <f t="shared" si="24"/>
        <v>0</v>
      </c>
      <c r="Y123" s="13">
        <f t="shared" si="24"/>
        <v>0</v>
      </c>
      <c r="Z123" s="13">
        <f t="shared" si="24"/>
        <v>800</v>
      </c>
      <c r="AA123" s="13">
        <f t="shared" si="24"/>
        <v>900</v>
      </c>
      <c r="AB123" s="13">
        <f t="shared" si="24"/>
        <v>0</v>
      </c>
      <c r="AC123" s="13">
        <f t="shared" si="24"/>
        <v>217404</v>
      </c>
      <c r="AF123" s="36"/>
      <c r="AG123" s="36"/>
    </row>
    <row r="124" spans="1:33" ht="15" customHeight="1">
      <c r="A124" s="32"/>
      <c r="B124" s="32"/>
      <c r="C124" s="35" t="s">
        <v>131</v>
      </c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F124" s="36"/>
      <c r="AG124" s="36"/>
    </row>
    <row r="125" spans="1:33" ht="15" customHeight="1">
      <c r="A125" s="32">
        <f>A122+1</f>
        <v>78</v>
      </c>
      <c r="B125" s="32">
        <v>403</v>
      </c>
      <c r="C125" s="35" t="s">
        <v>132</v>
      </c>
      <c r="D125" s="14">
        <v>5513</v>
      </c>
      <c r="E125" s="15">
        <v>5513</v>
      </c>
      <c r="F125" s="15">
        <v>4176</v>
      </c>
      <c r="G125" s="15">
        <v>4176</v>
      </c>
      <c r="H125" s="15">
        <v>3974</v>
      </c>
      <c r="I125" s="15">
        <v>3974</v>
      </c>
      <c r="J125" s="15">
        <v>42</v>
      </c>
      <c r="K125" s="15">
        <v>42</v>
      </c>
      <c r="L125" s="15">
        <v>160</v>
      </c>
      <c r="M125" s="15">
        <v>160</v>
      </c>
      <c r="N125" s="15">
        <v>1337</v>
      </c>
      <c r="O125" s="15">
        <v>1337</v>
      </c>
      <c r="P125" s="15">
        <v>15564</v>
      </c>
      <c r="Q125" s="15">
        <v>6460</v>
      </c>
      <c r="R125" s="15">
        <v>1674</v>
      </c>
      <c r="S125" s="15">
        <v>1674</v>
      </c>
      <c r="T125" s="15">
        <v>13890</v>
      </c>
      <c r="U125" s="15">
        <v>4786</v>
      </c>
      <c r="V125" s="15">
        <v>0</v>
      </c>
      <c r="W125" s="15">
        <v>0</v>
      </c>
      <c r="X125" s="15">
        <v>0</v>
      </c>
      <c r="Y125" s="15">
        <v>0</v>
      </c>
      <c r="Z125" s="15">
        <v>0</v>
      </c>
      <c r="AA125" s="15">
        <v>0</v>
      </c>
      <c r="AB125" s="15">
        <v>0</v>
      </c>
      <c r="AC125" s="15">
        <v>27343</v>
      </c>
      <c r="AF125" s="36"/>
      <c r="AG125" s="36"/>
    </row>
    <row r="126" spans="1:33" ht="15" customHeight="1">
      <c r="A126" s="32"/>
      <c r="B126" s="32"/>
      <c r="C126" s="35" t="s">
        <v>133</v>
      </c>
      <c r="D126" s="13">
        <v>5513</v>
      </c>
      <c r="E126" s="13">
        <v>5513</v>
      </c>
      <c r="F126" s="13">
        <v>4176</v>
      </c>
      <c r="G126" s="13">
        <v>4176</v>
      </c>
      <c r="H126" s="13">
        <v>3974</v>
      </c>
      <c r="I126" s="13">
        <v>3974</v>
      </c>
      <c r="J126" s="13">
        <v>42</v>
      </c>
      <c r="K126" s="13">
        <v>42</v>
      </c>
      <c r="L126" s="13">
        <v>160</v>
      </c>
      <c r="M126" s="13">
        <v>160</v>
      </c>
      <c r="N126" s="13">
        <v>1337</v>
      </c>
      <c r="O126" s="13">
        <v>1337</v>
      </c>
      <c r="P126" s="13">
        <v>15564</v>
      </c>
      <c r="Q126" s="13">
        <v>6460</v>
      </c>
      <c r="R126" s="13">
        <v>1674</v>
      </c>
      <c r="S126" s="13">
        <v>1674</v>
      </c>
      <c r="T126" s="13">
        <v>13890</v>
      </c>
      <c r="U126" s="13">
        <v>4786</v>
      </c>
      <c r="V126" s="13">
        <f t="shared" ref="V126:AC126" si="25">SUM(V125)</f>
        <v>0</v>
      </c>
      <c r="W126" s="13">
        <f t="shared" si="25"/>
        <v>0</v>
      </c>
      <c r="X126" s="13">
        <f t="shared" si="25"/>
        <v>0</v>
      </c>
      <c r="Y126" s="13">
        <f t="shared" si="25"/>
        <v>0</v>
      </c>
      <c r="Z126" s="13">
        <f t="shared" si="25"/>
        <v>0</v>
      </c>
      <c r="AA126" s="13">
        <f t="shared" si="25"/>
        <v>0</v>
      </c>
      <c r="AB126" s="13">
        <f t="shared" si="25"/>
        <v>0</v>
      </c>
      <c r="AC126" s="13">
        <f t="shared" si="25"/>
        <v>27343</v>
      </c>
      <c r="AF126" s="36"/>
      <c r="AG126" s="36"/>
    </row>
    <row r="127" spans="1:33" ht="15" customHeight="1">
      <c r="A127" s="32"/>
      <c r="B127" s="32"/>
      <c r="C127" s="35" t="s">
        <v>134</v>
      </c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F127" s="36"/>
      <c r="AG127" s="36"/>
    </row>
    <row r="128" spans="1:33" ht="15" customHeight="1">
      <c r="A128" s="32">
        <f>A125+1</f>
        <v>79</v>
      </c>
      <c r="B128" s="32">
        <v>315</v>
      </c>
      <c r="C128" s="35" t="s">
        <v>135</v>
      </c>
      <c r="D128" s="14">
        <v>13874</v>
      </c>
      <c r="E128" s="15">
        <v>13874</v>
      </c>
      <c r="F128" s="15">
        <v>10535</v>
      </c>
      <c r="G128" s="15">
        <v>10535</v>
      </c>
      <c r="H128" s="15">
        <v>10395</v>
      </c>
      <c r="I128" s="15">
        <v>10395</v>
      </c>
      <c r="J128" s="15">
        <v>42</v>
      </c>
      <c r="K128" s="15">
        <v>42</v>
      </c>
      <c r="L128" s="15">
        <v>98</v>
      </c>
      <c r="M128" s="15">
        <v>98</v>
      </c>
      <c r="N128" s="15">
        <v>3339</v>
      </c>
      <c r="O128" s="15">
        <v>3339</v>
      </c>
      <c r="P128" s="15">
        <v>41271</v>
      </c>
      <c r="Q128" s="15">
        <v>16964</v>
      </c>
      <c r="R128" s="15">
        <v>4187</v>
      </c>
      <c r="S128" s="15">
        <v>4187</v>
      </c>
      <c r="T128" s="15">
        <v>37084</v>
      </c>
      <c r="U128" s="15">
        <v>12777</v>
      </c>
      <c r="V128" s="15">
        <v>5064</v>
      </c>
      <c r="W128" s="15">
        <v>0</v>
      </c>
      <c r="X128" s="15">
        <v>0</v>
      </c>
      <c r="Y128" s="15">
        <v>0</v>
      </c>
      <c r="Z128" s="15">
        <v>0</v>
      </c>
      <c r="AA128" s="15">
        <v>0</v>
      </c>
      <c r="AB128" s="15">
        <v>0</v>
      </c>
      <c r="AC128" s="15">
        <v>87088</v>
      </c>
      <c r="AF128" s="36"/>
      <c r="AG128" s="36"/>
    </row>
    <row r="129" spans="1:33" ht="15" customHeight="1">
      <c r="A129" s="32">
        <f>A128+1</f>
        <v>80</v>
      </c>
      <c r="B129" s="32">
        <v>647</v>
      </c>
      <c r="C129" s="35" t="s">
        <v>136</v>
      </c>
      <c r="D129" s="14">
        <v>0</v>
      </c>
      <c r="E129" s="15">
        <v>0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5">
        <v>0</v>
      </c>
      <c r="U129" s="15">
        <v>0</v>
      </c>
      <c r="V129" s="15">
        <v>0</v>
      </c>
      <c r="W129" s="15">
        <v>0</v>
      </c>
      <c r="X129" s="15">
        <v>0</v>
      </c>
      <c r="Y129" s="15">
        <v>0</v>
      </c>
      <c r="Z129" s="15">
        <v>0</v>
      </c>
      <c r="AA129" s="15">
        <v>0</v>
      </c>
      <c r="AB129" s="15">
        <v>0</v>
      </c>
      <c r="AC129" s="15">
        <v>0</v>
      </c>
      <c r="AF129" s="36"/>
      <c r="AG129" s="36"/>
    </row>
    <row r="130" spans="1:33" ht="15" customHeight="1">
      <c r="A130" s="32">
        <f>A129+1</f>
        <v>81</v>
      </c>
      <c r="B130" s="32">
        <v>770</v>
      </c>
      <c r="C130" s="35" t="s">
        <v>137</v>
      </c>
      <c r="D130" s="14">
        <v>0</v>
      </c>
      <c r="E130" s="15">
        <v>0</v>
      </c>
      <c r="F130" s="15">
        <v>0</v>
      </c>
      <c r="G130" s="15">
        <v>0</v>
      </c>
      <c r="H130" s="15"/>
      <c r="I130" s="15"/>
      <c r="J130" s="15"/>
      <c r="K130" s="15"/>
      <c r="L130" s="15"/>
      <c r="M130" s="15"/>
      <c r="N130" s="15"/>
      <c r="O130" s="15"/>
      <c r="P130" s="15">
        <v>0</v>
      </c>
      <c r="Q130" s="15">
        <v>0</v>
      </c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F130" s="36"/>
      <c r="AG130" s="36"/>
    </row>
    <row r="131" spans="1:33" ht="15" customHeight="1">
      <c r="A131" s="32"/>
      <c r="B131" s="32"/>
      <c r="C131" s="35" t="s">
        <v>138</v>
      </c>
      <c r="D131" s="13">
        <v>13874</v>
      </c>
      <c r="E131" s="13">
        <v>13874</v>
      </c>
      <c r="F131" s="13">
        <v>10535</v>
      </c>
      <c r="G131" s="13">
        <v>10535</v>
      </c>
      <c r="H131" s="13">
        <v>10395</v>
      </c>
      <c r="I131" s="13">
        <v>10395</v>
      </c>
      <c r="J131" s="13">
        <v>42</v>
      </c>
      <c r="K131" s="13">
        <v>42</v>
      </c>
      <c r="L131" s="13">
        <v>98</v>
      </c>
      <c r="M131" s="13">
        <v>98</v>
      </c>
      <c r="N131" s="13">
        <v>3339</v>
      </c>
      <c r="O131" s="13">
        <v>3339</v>
      </c>
      <c r="P131" s="13">
        <v>41271</v>
      </c>
      <c r="Q131" s="13">
        <v>16964</v>
      </c>
      <c r="R131" s="13">
        <v>4187</v>
      </c>
      <c r="S131" s="13">
        <v>4187</v>
      </c>
      <c r="T131" s="13">
        <v>37084</v>
      </c>
      <c r="U131" s="13">
        <v>12777</v>
      </c>
      <c r="V131" s="13">
        <f t="shared" ref="V131:AC131" si="26">SUM(V128:V130)</f>
        <v>5064</v>
      </c>
      <c r="W131" s="13">
        <f t="shared" si="26"/>
        <v>0</v>
      </c>
      <c r="X131" s="13">
        <f t="shared" si="26"/>
        <v>0</v>
      </c>
      <c r="Y131" s="13">
        <f t="shared" si="26"/>
        <v>0</v>
      </c>
      <c r="Z131" s="13">
        <f t="shared" si="26"/>
        <v>0</v>
      </c>
      <c r="AA131" s="13">
        <f t="shared" si="26"/>
        <v>0</v>
      </c>
      <c r="AB131" s="13">
        <f t="shared" si="26"/>
        <v>0</v>
      </c>
      <c r="AC131" s="13">
        <f t="shared" si="26"/>
        <v>87088</v>
      </c>
      <c r="AF131" s="36"/>
      <c r="AG131" s="36"/>
    </row>
    <row r="132" spans="1:33" ht="15" customHeight="1">
      <c r="A132" s="32"/>
      <c r="B132" s="32"/>
      <c r="C132" s="35" t="s">
        <v>139</v>
      </c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F132" s="36"/>
      <c r="AG132" s="36"/>
    </row>
    <row r="133" spans="1:33" ht="15" customHeight="1">
      <c r="A133" s="32">
        <f>A130+1</f>
        <v>82</v>
      </c>
      <c r="B133" s="32">
        <v>79</v>
      </c>
      <c r="C133" s="35" t="s">
        <v>140</v>
      </c>
      <c r="D133" s="14">
        <v>29279</v>
      </c>
      <c r="E133" s="15">
        <v>29279</v>
      </c>
      <c r="F133" s="15">
        <v>22237</v>
      </c>
      <c r="G133" s="15">
        <v>22237</v>
      </c>
      <c r="H133" s="15">
        <v>22212</v>
      </c>
      <c r="I133" s="15">
        <v>22212</v>
      </c>
      <c r="J133" s="15">
        <v>25</v>
      </c>
      <c r="K133" s="15">
        <v>25</v>
      </c>
      <c r="L133" s="15">
        <v>0</v>
      </c>
      <c r="M133" s="15">
        <v>0</v>
      </c>
      <c r="N133" s="15">
        <v>7042</v>
      </c>
      <c r="O133" s="15">
        <v>7042</v>
      </c>
      <c r="P133" s="15">
        <v>8759</v>
      </c>
      <c r="Q133" s="15">
        <v>8759</v>
      </c>
      <c r="R133" s="15">
        <v>8759</v>
      </c>
      <c r="S133" s="15">
        <v>8759</v>
      </c>
      <c r="T133" s="15">
        <v>0</v>
      </c>
      <c r="U133" s="15">
        <v>0</v>
      </c>
      <c r="V133" s="15">
        <v>0</v>
      </c>
      <c r="W133" s="15">
        <v>0</v>
      </c>
      <c r="X133" s="15">
        <v>0</v>
      </c>
      <c r="Y133" s="15">
        <v>0</v>
      </c>
      <c r="Z133" s="15">
        <v>0</v>
      </c>
      <c r="AA133" s="15">
        <v>0</v>
      </c>
      <c r="AB133" s="15">
        <v>0</v>
      </c>
      <c r="AC133" s="15">
        <v>67586</v>
      </c>
      <c r="AF133" s="36"/>
      <c r="AG133" s="36"/>
    </row>
    <row r="134" spans="1:33" ht="15" customHeight="1">
      <c r="A134" s="32">
        <f>A133+1</f>
        <v>83</v>
      </c>
      <c r="B134" s="32">
        <v>91</v>
      </c>
      <c r="C134" s="35" t="s">
        <v>141</v>
      </c>
      <c r="D134" s="14">
        <v>16346</v>
      </c>
      <c r="E134" s="15">
        <v>16346</v>
      </c>
      <c r="F134" s="15">
        <v>12387</v>
      </c>
      <c r="G134" s="15">
        <v>12387</v>
      </c>
      <c r="H134" s="15">
        <v>12385</v>
      </c>
      <c r="I134" s="15">
        <v>12385</v>
      </c>
      <c r="J134" s="15">
        <v>2</v>
      </c>
      <c r="K134" s="15">
        <v>2</v>
      </c>
      <c r="L134" s="15">
        <v>0</v>
      </c>
      <c r="M134" s="15">
        <v>0</v>
      </c>
      <c r="N134" s="15">
        <v>3959</v>
      </c>
      <c r="O134" s="15">
        <v>3959</v>
      </c>
      <c r="P134" s="15">
        <v>7608</v>
      </c>
      <c r="Q134" s="15">
        <v>7608</v>
      </c>
      <c r="R134" s="15">
        <v>7608</v>
      </c>
      <c r="S134" s="15">
        <v>7608</v>
      </c>
      <c r="T134" s="15">
        <v>0</v>
      </c>
      <c r="U134" s="15">
        <v>0</v>
      </c>
      <c r="V134" s="15">
        <v>12000</v>
      </c>
      <c r="W134" s="15">
        <v>0</v>
      </c>
      <c r="X134" s="15">
        <v>0</v>
      </c>
      <c r="Y134" s="15">
        <v>0</v>
      </c>
      <c r="Z134" s="15">
        <v>0</v>
      </c>
      <c r="AA134" s="15">
        <v>0</v>
      </c>
      <c r="AB134" s="15">
        <v>0</v>
      </c>
      <c r="AC134" s="15">
        <v>34145</v>
      </c>
      <c r="AF134" s="36"/>
      <c r="AG134" s="36"/>
    </row>
    <row r="135" spans="1:33" ht="15" customHeight="1">
      <c r="A135" s="32">
        <f t="shared" ref="A135:A198" si="27">A134+1</f>
        <v>84</v>
      </c>
      <c r="B135" s="32">
        <v>456</v>
      </c>
      <c r="C135" s="35" t="s">
        <v>142</v>
      </c>
      <c r="D135" s="14">
        <v>41276</v>
      </c>
      <c r="E135" s="15">
        <v>41276</v>
      </c>
      <c r="F135" s="15">
        <v>31381</v>
      </c>
      <c r="G135" s="15">
        <v>31381</v>
      </c>
      <c r="H135" s="15">
        <v>31379</v>
      </c>
      <c r="I135" s="15">
        <v>31379</v>
      </c>
      <c r="J135" s="15">
        <v>2</v>
      </c>
      <c r="K135" s="15">
        <v>2</v>
      </c>
      <c r="L135" s="15">
        <v>0</v>
      </c>
      <c r="M135" s="15">
        <v>0</v>
      </c>
      <c r="N135" s="15">
        <v>9895</v>
      </c>
      <c r="O135" s="15">
        <v>9895</v>
      </c>
      <c r="P135" s="15">
        <v>12020</v>
      </c>
      <c r="Q135" s="15">
        <v>12020</v>
      </c>
      <c r="R135" s="15">
        <v>12020</v>
      </c>
      <c r="S135" s="15">
        <v>12020</v>
      </c>
      <c r="T135" s="15">
        <v>0</v>
      </c>
      <c r="U135" s="15">
        <v>0</v>
      </c>
      <c r="V135" s="15">
        <v>0</v>
      </c>
      <c r="W135" s="15">
        <v>49522</v>
      </c>
      <c r="X135" s="15">
        <v>0</v>
      </c>
      <c r="Y135" s="15">
        <v>0</v>
      </c>
      <c r="Z135" s="15">
        <v>2500</v>
      </c>
      <c r="AA135" s="15">
        <v>2700</v>
      </c>
      <c r="AB135" s="15">
        <v>0</v>
      </c>
      <c r="AC135" s="15">
        <v>74889</v>
      </c>
      <c r="AF135" s="36"/>
      <c r="AG135" s="36"/>
    </row>
    <row r="136" spans="1:33" ht="15" customHeight="1">
      <c r="A136" s="32">
        <f t="shared" si="27"/>
        <v>85</v>
      </c>
      <c r="B136" s="32">
        <v>93</v>
      </c>
      <c r="C136" s="35" t="s">
        <v>143</v>
      </c>
      <c r="D136" s="14">
        <v>19421</v>
      </c>
      <c r="E136" s="15">
        <v>19421</v>
      </c>
      <c r="F136" s="15">
        <v>14729</v>
      </c>
      <c r="G136" s="15">
        <v>14729</v>
      </c>
      <c r="H136" s="15">
        <v>14708</v>
      </c>
      <c r="I136" s="15">
        <v>14708</v>
      </c>
      <c r="J136" s="15">
        <v>21</v>
      </c>
      <c r="K136" s="15">
        <v>21</v>
      </c>
      <c r="L136" s="15">
        <v>0</v>
      </c>
      <c r="M136" s="15">
        <v>0</v>
      </c>
      <c r="N136" s="15">
        <v>4692</v>
      </c>
      <c r="O136" s="15">
        <v>4692</v>
      </c>
      <c r="P136" s="15">
        <v>5124</v>
      </c>
      <c r="Q136" s="15">
        <v>5124</v>
      </c>
      <c r="R136" s="15">
        <v>5124</v>
      </c>
      <c r="S136" s="15">
        <v>5124</v>
      </c>
      <c r="T136" s="15">
        <v>0</v>
      </c>
      <c r="U136" s="15">
        <v>0</v>
      </c>
      <c r="V136" s="15">
        <v>0</v>
      </c>
      <c r="W136" s="15">
        <v>0</v>
      </c>
      <c r="X136" s="15">
        <v>0</v>
      </c>
      <c r="Y136" s="15">
        <v>0</v>
      </c>
      <c r="Z136" s="15">
        <v>3100</v>
      </c>
      <c r="AA136" s="15">
        <v>3500</v>
      </c>
      <c r="AB136" s="15">
        <v>0</v>
      </c>
      <c r="AC136" s="15">
        <v>21239</v>
      </c>
      <c r="AF136" s="36"/>
      <c r="AG136" s="36"/>
    </row>
    <row r="137" spans="1:33" ht="15" customHeight="1">
      <c r="A137" s="32">
        <f t="shared" si="27"/>
        <v>86</v>
      </c>
      <c r="B137" s="32">
        <v>85</v>
      </c>
      <c r="C137" s="35" t="s">
        <v>144</v>
      </c>
      <c r="D137" s="14">
        <v>27914</v>
      </c>
      <c r="E137" s="15">
        <v>27914</v>
      </c>
      <c r="F137" s="15">
        <v>20733</v>
      </c>
      <c r="G137" s="15">
        <v>20733</v>
      </c>
      <c r="H137" s="15">
        <v>20711</v>
      </c>
      <c r="I137" s="15">
        <v>20711</v>
      </c>
      <c r="J137" s="15">
        <v>22</v>
      </c>
      <c r="K137" s="15">
        <v>22</v>
      </c>
      <c r="L137" s="15">
        <v>0</v>
      </c>
      <c r="M137" s="15">
        <v>0</v>
      </c>
      <c r="N137" s="15">
        <v>7181</v>
      </c>
      <c r="O137" s="15">
        <v>7181</v>
      </c>
      <c r="P137" s="15">
        <v>6766</v>
      </c>
      <c r="Q137" s="15">
        <v>6766</v>
      </c>
      <c r="R137" s="15">
        <v>6766</v>
      </c>
      <c r="S137" s="15">
        <v>6766</v>
      </c>
      <c r="T137" s="15">
        <v>0</v>
      </c>
      <c r="U137" s="15">
        <v>0</v>
      </c>
      <c r="V137" s="15">
        <v>13031</v>
      </c>
      <c r="W137" s="15">
        <v>0</v>
      </c>
      <c r="X137" s="15">
        <v>0</v>
      </c>
      <c r="Y137" s="15">
        <v>0</v>
      </c>
      <c r="Z137" s="15">
        <v>2100</v>
      </c>
      <c r="AA137" s="15">
        <v>2500</v>
      </c>
      <c r="AB137" s="15">
        <v>0</v>
      </c>
      <c r="AC137" s="15">
        <v>59737</v>
      </c>
      <c r="AF137" s="36"/>
      <c r="AG137" s="36"/>
    </row>
    <row r="138" spans="1:33" ht="15" customHeight="1">
      <c r="A138" s="32">
        <f t="shared" si="27"/>
        <v>87</v>
      </c>
      <c r="B138" s="32">
        <v>88</v>
      </c>
      <c r="C138" s="35" t="s">
        <v>145</v>
      </c>
      <c r="D138" s="14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>
        <v>0</v>
      </c>
      <c r="R138" s="15">
        <v>0</v>
      </c>
      <c r="S138" s="15">
        <v>0</v>
      </c>
      <c r="T138" s="15">
        <v>0</v>
      </c>
      <c r="U138" s="15">
        <v>0</v>
      </c>
      <c r="V138" s="15">
        <v>0</v>
      </c>
      <c r="W138" s="15">
        <v>0</v>
      </c>
      <c r="X138" s="15">
        <v>0</v>
      </c>
      <c r="Y138" s="15">
        <v>0</v>
      </c>
      <c r="Z138" s="15">
        <v>0</v>
      </c>
      <c r="AA138" s="15">
        <v>0</v>
      </c>
      <c r="AB138" s="15">
        <v>0</v>
      </c>
      <c r="AC138" s="15">
        <v>0</v>
      </c>
      <c r="AF138" s="36"/>
      <c r="AG138" s="36"/>
    </row>
    <row r="139" spans="1:33" ht="15" customHeight="1">
      <c r="A139" s="32">
        <f t="shared" si="27"/>
        <v>88</v>
      </c>
      <c r="B139" s="32">
        <v>94</v>
      </c>
      <c r="C139" s="35" t="s">
        <v>146</v>
      </c>
      <c r="D139" s="14">
        <v>27235</v>
      </c>
      <c r="E139" s="15">
        <v>27235</v>
      </c>
      <c r="F139" s="15">
        <v>20213</v>
      </c>
      <c r="G139" s="15">
        <v>20213</v>
      </c>
      <c r="H139" s="15">
        <v>20201</v>
      </c>
      <c r="I139" s="15">
        <v>20201</v>
      </c>
      <c r="J139" s="15">
        <v>12</v>
      </c>
      <c r="K139" s="15">
        <v>12</v>
      </c>
      <c r="L139" s="15">
        <v>0</v>
      </c>
      <c r="M139" s="15">
        <v>0</v>
      </c>
      <c r="N139" s="15">
        <v>7022</v>
      </c>
      <c r="O139" s="15">
        <v>7022</v>
      </c>
      <c r="P139" s="15">
        <v>8471</v>
      </c>
      <c r="Q139" s="15">
        <v>8471</v>
      </c>
      <c r="R139" s="15">
        <v>8471</v>
      </c>
      <c r="S139" s="15">
        <v>8471</v>
      </c>
      <c r="T139" s="15">
        <v>0</v>
      </c>
      <c r="U139" s="15">
        <v>0</v>
      </c>
      <c r="V139" s="15">
        <v>0</v>
      </c>
      <c r="W139" s="15">
        <v>0</v>
      </c>
      <c r="X139" s="15">
        <v>0</v>
      </c>
      <c r="Y139" s="15">
        <v>0</v>
      </c>
      <c r="Z139" s="15">
        <v>1900</v>
      </c>
      <c r="AA139" s="15">
        <v>1800</v>
      </c>
      <c r="AB139" s="15">
        <v>0</v>
      </c>
      <c r="AC139" s="15">
        <v>58235</v>
      </c>
      <c r="AF139" s="36"/>
      <c r="AG139" s="36"/>
    </row>
    <row r="140" spans="1:33" ht="15" customHeight="1">
      <c r="A140" s="32">
        <f t="shared" si="27"/>
        <v>89</v>
      </c>
      <c r="B140" s="32">
        <v>95</v>
      </c>
      <c r="C140" s="35" t="s">
        <v>147</v>
      </c>
      <c r="D140" s="14">
        <v>9114</v>
      </c>
      <c r="E140" s="15">
        <v>9114</v>
      </c>
      <c r="F140" s="15">
        <v>6880</v>
      </c>
      <c r="G140" s="15">
        <v>6880</v>
      </c>
      <c r="H140" s="15">
        <v>6880</v>
      </c>
      <c r="I140" s="15">
        <v>6880</v>
      </c>
      <c r="J140" s="15">
        <v>0</v>
      </c>
      <c r="K140" s="15">
        <v>0</v>
      </c>
      <c r="L140" s="15">
        <v>0</v>
      </c>
      <c r="M140" s="15">
        <v>0</v>
      </c>
      <c r="N140" s="15">
        <v>2234</v>
      </c>
      <c r="O140" s="15">
        <v>2234</v>
      </c>
      <c r="P140" s="15">
        <v>2795</v>
      </c>
      <c r="Q140" s="15">
        <v>2795</v>
      </c>
      <c r="R140" s="15">
        <v>2795</v>
      </c>
      <c r="S140" s="15">
        <v>2795</v>
      </c>
      <c r="T140" s="15">
        <v>0</v>
      </c>
      <c r="U140" s="15">
        <v>0</v>
      </c>
      <c r="V140" s="15">
        <v>0</v>
      </c>
      <c r="W140" s="15">
        <v>0</v>
      </c>
      <c r="X140" s="15">
        <v>0</v>
      </c>
      <c r="Y140" s="15">
        <v>0</v>
      </c>
      <c r="Z140" s="15">
        <v>2707</v>
      </c>
      <c r="AA140" s="15">
        <v>2857</v>
      </c>
      <c r="AB140" s="15">
        <v>0</v>
      </c>
      <c r="AC140" s="15">
        <v>13728</v>
      </c>
      <c r="AF140" s="36"/>
      <c r="AG140" s="36"/>
    </row>
    <row r="141" spans="1:33" ht="15" customHeight="1">
      <c r="A141" s="32">
        <f t="shared" si="27"/>
        <v>90</v>
      </c>
      <c r="B141" s="32">
        <v>86</v>
      </c>
      <c r="C141" s="35" t="s">
        <v>148</v>
      </c>
      <c r="D141" s="14">
        <v>16776</v>
      </c>
      <c r="E141" s="15">
        <v>16776</v>
      </c>
      <c r="F141" s="15">
        <v>12772</v>
      </c>
      <c r="G141" s="15">
        <v>12772</v>
      </c>
      <c r="H141" s="15">
        <v>12623</v>
      </c>
      <c r="I141" s="15">
        <v>12623</v>
      </c>
      <c r="J141" s="15">
        <v>13</v>
      </c>
      <c r="K141" s="15">
        <v>13</v>
      </c>
      <c r="L141" s="15">
        <v>136</v>
      </c>
      <c r="M141" s="15">
        <v>136</v>
      </c>
      <c r="N141" s="15">
        <v>4004</v>
      </c>
      <c r="O141" s="15">
        <v>4004</v>
      </c>
      <c r="P141" s="15">
        <v>42540</v>
      </c>
      <c r="Q141" s="15">
        <v>17966</v>
      </c>
      <c r="R141" s="15">
        <v>5049</v>
      </c>
      <c r="S141" s="15">
        <v>5049</v>
      </c>
      <c r="T141" s="15">
        <v>37491</v>
      </c>
      <c r="U141" s="15">
        <v>12917</v>
      </c>
      <c r="V141" s="15">
        <v>0</v>
      </c>
      <c r="W141" s="15">
        <v>0</v>
      </c>
      <c r="X141" s="15">
        <v>0</v>
      </c>
      <c r="Y141" s="15">
        <v>0</v>
      </c>
      <c r="Z141" s="15">
        <v>1320</v>
      </c>
      <c r="AA141" s="15">
        <v>1400</v>
      </c>
      <c r="AB141" s="15">
        <v>0</v>
      </c>
      <c r="AC141" s="15">
        <v>47065</v>
      </c>
      <c r="AF141" s="36"/>
      <c r="AG141" s="36"/>
    </row>
    <row r="142" spans="1:33" ht="15" customHeight="1">
      <c r="A142" s="32">
        <f t="shared" si="27"/>
        <v>91</v>
      </c>
      <c r="B142" s="32">
        <v>413</v>
      </c>
      <c r="C142" s="35" t="s">
        <v>149</v>
      </c>
      <c r="D142" s="14">
        <v>15298</v>
      </c>
      <c r="E142" s="15">
        <v>15298</v>
      </c>
      <c r="F142" s="15">
        <v>11590</v>
      </c>
      <c r="G142" s="15">
        <v>11590</v>
      </c>
      <c r="H142" s="15">
        <v>11584</v>
      </c>
      <c r="I142" s="15">
        <v>11584</v>
      </c>
      <c r="J142" s="15">
        <v>6</v>
      </c>
      <c r="K142" s="15">
        <v>6</v>
      </c>
      <c r="L142" s="15">
        <v>0</v>
      </c>
      <c r="M142" s="15">
        <v>0</v>
      </c>
      <c r="N142" s="15">
        <v>3708</v>
      </c>
      <c r="O142" s="15">
        <v>3708</v>
      </c>
      <c r="P142" s="15">
        <v>4177</v>
      </c>
      <c r="Q142" s="15">
        <v>4177</v>
      </c>
      <c r="R142" s="15">
        <v>4177</v>
      </c>
      <c r="S142" s="15">
        <v>4177</v>
      </c>
      <c r="T142" s="15">
        <v>0</v>
      </c>
      <c r="U142" s="15">
        <v>0</v>
      </c>
      <c r="V142" s="15">
        <v>7000</v>
      </c>
      <c r="W142" s="15">
        <v>0</v>
      </c>
      <c r="X142" s="15">
        <v>0</v>
      </c>
      <c r="Y142" s="15">
        <v>0</v>
      </c>
      <c r="Z142" s="15">
        <v>0</v>
      </c>
      <c r="AA142" s="15">
        <v>0</v>
      </c>
      <c r="AB142" s="15">
        <v>0</v>
      </c>
      <c r="AC142" s="15">
        <v>20968</v>
      </c>
      <c r="AF142" s="36"/>
      <c r="AG142" s="36"/>
    </row>
    <row r="143" spans="1:33" ht="15" customHeight="1">
      <c r="A143" s="32">
        <f t="shared" si="27"/>
        <v>92</v>
      </c>
      <c r="B143" s="32">
        <v>440</v>
      </c>
      <c r="C143" s="35" t="s">
        <v>150</v>
      </c>
      <c r="D143" s="14">
        <v>19609</v>
      </c>
      <c r="E143" s="15">
        <v>19609</v>
      </c>
      <c r="F143" s="15">
        <v>14953</v>
      </c>
      <c r="G143" s="15">
        <v>14953</v>
      </c>
      <c r="H143" s="15">
        <v>14928</v>
      </c>
      <c r="I143" s="15">
        <v>14928</v>
      </c>
      <c r="J143" s="15">
        <v>25</v>
      </c>
      <c r="K143" s="15">
        <v>25</v>
      </c>
      <c r="L143" s="15">
        <v>0</v>
      </c>
      <c r="M143" s="15">
        <v>0</v>
      </c>
      <c r="N143" s="15">
        <v>4656</v>
      </c>
      <c r="O143" s="15">
        <v>4656</v>
      </c>
      <c r="P143" s="15">
        <v>5532</v>
      </c>
      <c r="Q143" s="15">
        <v>5532</v>
      </c>
      <c r="R143" s="15">
        <v>5532</v>
      </c>
      <c r="S143" s="15">
        <v>5532</v>
      </c>
      <c r="T143" s="15">
        <v>0</v>
      </c>
      <c r="U143" s="15">
        <v>0</v>
      </c>
      <c r="V143" s="15">
        <v>0</v>
      </c>
      <c r="W143" s="15">
        <v>0</v>
      </c>
      <c r="X143" s="15">
        <v>0</v>
      </c>
      <c r="Y143" s="15">
        <v>0</v>
      </c>
      <c r="Z143" s="15">
        <v>0</v>
      </c>
      <c r="AA143" s="15">
        <v>0</v>
      </c>
      <c r="AB143" s="15">
        <v>0</v>
      </c>
      <c r="AC143" s="15">
        <v>27919</v>
      </c>
      <c r="AF143" s="36"/>
      <c r="AG143" s="36"/>
    </row>
    <row r="144" spans="1:33" ht="15" customHeight="1">
      <c r="A144" s="32">
        <f t="shared" si="27"/>
        <v>93</v>
      </c>
      <c r="B144" s="32">
        <v>99</v>
      </c>
      <c r="C144" s="35" t="s">
        <v>151</v>
      </c>
      <c r="D144" s="14">
        <v>554</v>
      </c>
      <c r="E144" s="15">
        <v>554</v>
      </c>
      <c r="F144" s="15">
        <v>554</v>
      </c>
      <c r="G144" s="15">
        <v>554</v>
      </c>
      <c r="H144" s="15">
        <v>0</v>
      </c>
      <c r="I144" s="15">
        <v>0</v>
      </c>
      <c r="J144" s="15">
        <v>0</v>
      </c>
      <c r="K144" s="15">
        <v>0</v>
      </c>
      <c r="L144" s="15">
        <v>554</v>
      </c>
      <c r="M144" s="15">
        <v>554</v>
      </c>
      <c r="N144" s="15">
        <v>0</v>
      </c>
      <c r="O144" s="15">
        <v>0</v>
      </c>
      <c r="P144" s="15">
        <v>135737</v>
      </c>
      <c r="Q144" s="15">
        <v>46772</v>
      </c>
      <c r="R144" s="15">
        <v>0</v>
      </c>
      <c r="S144" s="15">
        <v>0</v>
      </c>
      <c r="T144" s="15">
        <v>135737</v>
      </c>
      <c r="U144" s="15">
        <v>46772</v>
      </c>
      <c r="V144" s="15">
        <v>0</v>
      </c>
      <c r="W144" s="15">
        <v>0</v>
      </c>
      <c r="X144" s="15">
        <v>0</v>
      </c>
      <c r="Y144" s="15">
        <v>0</v>
      </c>
      <c r="Z144" s="15">
        <v>0</v>
      </c>
      <c r="AA144" s="15">
        <v>0</v>
      </c>
      <c r="AB144" s="15">
        <v>0</v>
      </c>
      <c r="AC144" s="15">
        <v>59952</v>
      </c>
      <c r="AF144" s="36"/>
      <c r="AG144" s="36"/>
    </row>
    <row r="145" spans="1:33" ht="15" customHeight="1">
      <c r="A145" s="32">
        <f t="shared" si="27"/>
        <v>94</v>
      </c>
      <c r="B145" s="32">
        <v>439</v>
      </c>
      <c r="C145" s="35" t="s">
        <v>152</v>
      </c>
      <c r="D145" s="14">
        <v>479</v>
      </c>
      <c r="E145" s="15">
        <v>479</v>
      </c>
      <c r="F145" s="15">
        <v>479</v>
      </c>
      <c r="G145" s="15">
        <v>479</v>
      </c>
      <c r="H145" s="15">
        <v>0</v>
      </c>
      <c r="I145" s="15">
        <v>0</v>
      </c>
      <c r="J145" s="15">
        <v>0</v>
      </c>
      <c r="K145" s="15">
        <v>0</v>
      </c>
      <c r="L145" s="15">
        <v>479</v>
      </c>
      <c r="M145" s="15">
        <v>479</v>
      </c>
      <c r="N145" s="15">
        <v>0</v>
      </c>
      <c r="O145" s="15">
        <v>0</v>
      </c>
      <c r="P145" s="15">
        <v>69729</v>
      </c>
      <c r="Q145" s="15">
        <v>24027</v>
      </c>
      <c r="R145" s="15">
        <v>0</v>
      </c>
      <c r="S145" s="15">
        <v>0</v>
      </c>
      <c r="T145" s="15">
        <v>69729</v>
      </c>
      <c r="U145" s="15">
        <v>24027</v>
      </c>
      <c r="V145" s="15">
        <v>0</v>
      </c>
      <c r="W145" s="15">
        <v>0</v>
      </c>
      <c r="X145" s="15">
        <v>0</v>
      </c>
      <c r="Y145" s="15">
        <v>0</v>
      </c>
      <c r="Z145" s="15">
        <v>0</v>
      </c>
      <c r="AA145" s="15">
        <v>0</v>
      </c>
      <c r="AB145" s="15">
        <v>0</v>
      </c>
      <c r="AC145" s="15">
        <v>4550</v>
      </c>
      <c r="AF145" s="36"/>
      <c r="AG145" s="36"/>
    </row>
    <row r="146" spans="1:33" ht="15" customHeight="1">
      <c r="A146" s="32">
        <f t="shared" si="27"/>
        <v>95</v>
      </c>
      <c r="B146" s="32">
        <v>90</v>
      </c>
      <c r="C146" s="35" t="s">
        <v>153</v>
      </c>
      <c r="D146" s="14">
        <v>948</v>
      </c>
      <c r="E146" s="15">
        <v>948</v>
      </c>
      <c r="F146" s="15">
        <v>948</v>
      </c>
      <c r="G146" s="15">
        <v>948</v>
      </c>
      <c r="H146" s="15">
        <v>0</v>
      </c>
      <c r="I146" s="15">
        <v>0</v>
      </c>
      <c r="J146" s="15">
        <v>0</v>
      </c>
      <c r="K146" s="15">
        <v>0</v>
      </c>
      <c r="L146" s="15">
        <v>948</v>
      </c>
      <c r="M146" s="15">
        <v>948</v>
      </c>
      <c r="N146" s="15">
        <v>0</v>
      </c>
      <c r="O146" s="15">
        <v>0</v>
      </c>
      <c r="P146" s="15">
        <v>91390</v>
      </c>
      <c r="Q146" s="15">
        <v>31491</v>
      </c>
      <c r="R146" s="15">
        <v>0</v>
      </c>
      <c r="S146" s="15">
        <v>0</v>
      </c>
      <c r="T146" s="15">
        <v>91390</v>
      </c>
      <c r="U146" s="15">
        <v>31491</v>
      </c>
      <c r="V146" s="15">
        <v>0</v>
      </c>
      <c r="W146" s="15">
        <v>0</v>
      </c>
      <c r="X146" s="15">
        <v>0</v>
      </c>
      <c r="Y146" s="15">
        <v>0</v>
      </c>
      <c r="Z146" s="15">
        <v>0</v>
      </c>
      <c r="AA146" s="15">
        <v>0</v>
      </c>
      <c r="AB146" s="15">
        <v>0</v>
      </c>
      <c r="AC146" s="15">
        <v>29928</v>
      </c>
      <c r="AF146" s="36"/>
      <c r="AG146" s="36"/>
    </row>
    <row r="147" spans="1:33" ht="15" customHeight="1">
      <c r="A147" s="32">
        <f t="shared" si="27"/>
        <v>96</v>
      </c>
      <c r="B147" s="32">
        <v>119</v>
      </c>
      <c r="C147" s="35" t="s">
        <v>154</v>
      </c>
      <c r="D147" s="14">
        <v>23432</v>
      </c>
      <c r="E147" s="15">
        <v>23432</v>
      </c>
      <c r="F147" s="15">
        <v>18379</v>
      </c>
      <c r="G147" s="15">
        <v>18379</v>
      </c>
      <c r="H147" s="15">
        <v>18271</v>
      </c>
      <c r="I147" s="15">
        <v>18271</v>
      </c>
      <c r="J147" s="15">
        <v>108</v>
      </c>
      <c r="K147" s="15">
        <v>108</v>
      </c>
      <c r="L147" s="15">
        <v>0</v>
      </c>
      <c r="M147" s="15">
        <v>0</v>
      </c>
      <c r="N147" s="15">
        <v>5053</v>
      </c>
      <c r="O147" s="15">
        <v>5053</v>
      </c>
      <c r="P147" s="15">
        <v>7297</v>
      </c>
      <c r="Q147" s="15">
        <v>7297</v>
      </c>
      <c r="R147" s="15">
        <v>7297</v>
      </c>
      <c r="S147" s="15">
        <v>7297</v>
      </c>
      <c r="T147" s="15">
        <v>0</v>
      </c>
      <c r="U147" s="15">
        <v>0</v>
      </c>
      <c r="V147" s="15">
        <v>5500</v>
      </c>
      <c r="W147" s="15">
        <v>0</v>
      </c>
      <c r="X147" s="15">
        <v>0</v>
      </c>
      <c r="Y147" s="15">
        <v>0</v>
      </c>
      <c r="Z147" s="15">
        <v>0</v>
      </c>
      <c r="AA147" s="15">
        <v>0</v>
      </c>
      <c r="AB147" s="15">
        <v>0</v>
      </c>
      <c r="AC147" s="15">
        <v>44320</v>
      </c>
      <c r="AF147" s="36"/>
      <c r="AG147" s="36"/>
    </row>
    <row r="148" spans="1:33" ht="15" customHeight="1">
      <c r="A148" s="32">
        <f t="shared" si="27"/>
        <v>97</v>
      </c>
      <c r="B148" s="32">
        <v>122</v>
      </c>
      <c r="C148" s="35" t="s">
        <v>155</v>
      </c>
      <c r="D148" s="14">
        <v>11672</v>
      </c>
      <c r="E148" s="15">
        <v>11672</v>
      </c>
      <c r="F148" s="15">
        <v>8830</v>
      </c>
      <c r="G148" s="15">
        <v>8830</v>
      </c>
      <c r="H148" s="15">
        <v>8794</v>
      </c>
      <c r="I148" s="15">
        <v>8794</v>
      </c>
      <c r="J148" s="15">
        <v>36</v>
      </c>
      <c r="K148" s="15">
        <v>36</v>
      </c>
      <c r="L148" s="15">
        <v>0</v>
      </c>
      <c r="M148" s="15">
        <v>0</v>
      </c>
      <c r="N148" s="15">
        <v>2842</v>
      </c>
      <c r="O148" s="15">
        <v>2842</v>
      </c>
      <c r="P148" s="15">
        <v>3556</v>
      </c>
      <c r="Q148" s="15">
        <v>3556</v>
      </c>
      <c r="R148" s="15">
        <v>3556</v>
      </c>
      <c r="S148" s="15">
        <v>3556</v>
      </c>
      <c r="T148" s="15">
        <v>0</v>
      </c>
      <c r="U148" s="15">
        <v>0</v>
      </c>
      <c r="V148" s="15">
        <v>0</v>
      </c>
      <c r="W148" s="15">
        <v>0</v>
      </c>
      <c r="X148" s="15">
        <v>0</v>
      </c>
      <c r="Y148" s="15">
        <v>0</v>
      </c>
      <c r="Z148" s="15">
        <v>0</v>
      </c>
      <c r="AA148" s="15">
        <v>0</v>
      </c>
      <c r="AB148" s="15">
        <v>0</v>
      </c>
      <c r="AC148" s="15">
        <v>52540</v>
      </c>
      <c r="AF148" s="36"/>
      <c r="AG148" s="36"/>
    </row>
    <row r="149" spans="1:33" ht="15" customHeight="1">
      <c r="A149" s="32">
        <f t="shared" si="27"/>
        <v>98</v>
      </c>
      <c r="B149" s="32">
        <v>417</v>
      </c>
      <c r="C149" s="35" t="s">
        <v>156</v>
      </c>
      <c r="D149" s="14">
        <v>164</v>
      </c>
      <c r="E149" s="15">
        <v>164</v>
      </c>
      <c r="F149" s="15">
        <v>164</v>
      </c>
      <c r="G149" s="15">
        <v>164</v>
      </c>
      <c r="H149" s="15">
        <v>0</v>
      </c>
      <c r="I149" s="15">
        <v>0</v>
      </c>
      <c r="J149" s="15">
        <v>0</v>
      </c>
      <c r="K149" s="15">
        <v>0</v>
      </c>
      <c r="L149" s="15">
        <v>164</v>
      </c>
      <c r="M149" s="15">
        <v>164</v>
      </c>
      <c r="N149" s="15">
        <v>0</v>
      </c>
      <c r="O149" s="15">
        <v>0</v>
      </c>
      <c r="P149" s="15">
        <v>80651</v>
      </c>
      <c r="Q149" s="15">
        <v>27792</v>
      </c>
      <c r="R149" s="15">
        <v>0</v>
      </c>
      <c r="S149" s="15">
        <v>0</v>
      </c>
      <c r="T149" s="15">
        <v>80651</v>
      </c>
      <c r="U149" s="15">
        <v>27792</v>
      </c>
      <c r="V149" s="15">
        <v>0</v>
      </c>
      <c r="W149" s="15">
        <v>0</v>
      </c>
      <c r="X149" s="15">
        <v>0</v>
      </c>
      <c r="Y149" s="15">
        <v>0</v>
      </c>
      <c r="Z149" s="15">
        <v>0</v>
      </c>
      <c r="AA149" s="15">
        <v>0</v>
      </c>
      <c r="AB149" s="15">
        <v>0</v>
      </c>
      <c r="AC149" s="15">
        <v>13985</v>
      </c>
      <c r="AF149" s="36"/>
      <c r="AG149" s="36"/>
    </row>
    <row r="150" spans="1:33" ht="15" customHeight="1">
      <c r="A150" s="32">
        <f t="shared" si="27"/>
        <v>99</v>
      </c>
      <c r="B150" s="32">
        <v>125</v>
      </c>
      <c r="C150" s="35" t="s">
        <v>157</v>
      </c>
      <c r="D150" s="14">
        <v>253</v>
      </c>
      <c r="E150" s="15">
        <v>253</v>
      </c>
      <c r="F150" s="15">
        <v>253</v>
      </c>
      <c r="G150" s="15">
        <v>253</v>
      </c>
      <c r="H150" s="15">
        <v>0</v>
      </c>
      <c r="I150" s="15">
        <v>0</v>
      </c>
      <c r="J150" s="15">
        <v>0</v>
      </c>
      <c r="K150" s="15">
        <v>0</v>
      </c>
      <c r="L150" s="15">
        <v>253</v>
      </c>
      <c r="M150" s="15">
        <v>253</v>
      </c>
      <c r="N150" s="15">
        <v>0</v>
      </c>
      <c r="O150" s="15">
        <v>0</v>
      </c>
      <c r="P150" s="15">
        <v>84159</v>
      </c>
      <c r="Q150" s="15">
        <v>28998</v>
      </c>
      <c r="R150" s="15">
        <v>0</v>
      </c>
      <c r="S150" s="15">
        <v>0</v>
      </c>
      <c r="T150" s="15">
        <v>84159</v>
      </c>
      <c r="U150" s="15">
        <v>28998</v>
      </c>
      <c r="V150" s="15">
        <v>0</v>
      </c>
      <c r="W150" s="15">
        <v>0</v>
      </c>
      <c r="X150" s="15">
        <v>0</v>
      </c>
      <c r="Y150" s="15">
        <v>0</v>
      </c>
      <c r="Z150" s="15">
        <v>0</v>
      </c>
      <c r="AA150" s="15">
        <v>0</v>
      </c>
      <c r="AB150" s="15">
        <v>0</v>
      </c>
      <c r="AC150" s="15">
        <v>38464</v>
      </c>
      <c r="AF150" s="36"/>
      <c r="AG150" s="36"/>
    </row>
    <row r="151" spans="1:33" ht="15" customHeight="1">
      <c r="A151" s="32">
        <f t="shared" si="27"/>
        <v>100</v>
      </c>
      <c r="B151" s="32">
        <v>415</v>
      </c>
      <c r="C151" s="35" t="s">
        <v>158</v>
      </c>
      <c r="D151" s="14">
        <v>350</v>
      </c>
      <c r="E151" s="15">
        <v>350</v>
      </c>
      <c r="F151" s="15">
        <v>350</v>
      </c>
      <c r="G151" s="15">
        <v>350</v>
      </c>
      <c r="H151" s="15">
        <v>0</v>
      </c>
      <c r="I151" s="15">
        <v>0</v>
      </c>
      <c r="J151" s="15">
        <v>0</v>
      </c>
      <c r="K151" s="15">
        <v>0</v>
      </c>
      <c r="L151" s="15">
        <v>350</v>
      </c>
      <c r="M151" s="15">
        <v>350</v>
      </c>
      <c r="N151" s="15">
        <v>0</v>
      </c>
      <c r="O151" s="15">
        <v>0</v>
      </c>
      <c r="P151" s="15">
        <v>70664</v>
      </c>
      <c r="Q151" s="15">
        <v>24348</v>
      </c>
      <c r="R151" s="15">
        <v>0</v>
      </c>
      <c r="S151" s="15">
        <v>0</v>
      </c>
      <c r="T151" s="15">
        <v>70664</v>
      </c>
      <c r="U151" s="15">
        <v>24348</v>
      </c>
      <c r="V151" s="15">
        <v>0</v>
      </c>
      <c r="W151" s="15">
        <v>0</v>
      </c>
      <c r="X151" s="15">
        <v>0</v>
      </c>
      <c r="Y151" s="15">
        <v>0</v>
      </c>
      <c r="Z151" s="15">
        <v>0</v>
      </c>
      <c r="AA151" s="15">
        <v>0</v>
      </c>
      <c r="AB151" s="15">
        <v>0</v>
      </c>
      <c r="AC151" s="15">
        <v>4911</v>
      </c>
      <c r="AF151" s="36"/>
      <c r="AG151" s="36"/>
    </row>
    <row r="152" spans="1:33" ht="15" customHeight="1">
      <c r="A152" s="32">
        <f t="shared" si="27"/>
        <v>101</v>
      </c>
      <c r="B152" s="32">
        <v>127</v>
      </c>
      <c r="C152" s="35" t="s">
        <v>159</v>
      </c>
      <c r="D152" s="14">
        <v>289</v>
      </c>
      <c r="E152" s="15">
        <v>289</v>
      </c>
      <c r="F152" s="15">
        <v>289</v>
      </c>
      <c r="G152" s="15">
        <v>289</v>
      </c>
      <c r="H152" s="15">
        <v>0</v>
      </c>
      <c r="I152" s="15">
        <v>0</v>
      </c>
      <c r="J152" s="15">
        <v>0</v>
      </c>
      <c r="K152" s="15">
        <v>0</v>
      </c>
      <c r="L152" s="15">
        <v>289</v>
      </c>
      <c r="M152" s="15">
        <v>289</v>
      </c>
      <c r="N152" s="15">
        <v>0</v>
      </c>
      <c r="O152" s="15">
        <v>0</v>
      </c>
      <c r="P152" s="15">
        <v>124968</v>
      </c>
      <c r="Q152" s="15">
        <v>43059</v>
      </c>
      <c r="R152" s="15">
        <v>0</v>
      </c>
      <c r="S152" s="15">
        <v>0</v>
      </c>
      <c r="T152" s="15">
        <v>124968</v>
      </c>
      <c r="U152" s="15">
        <v>43059</v>
      </c>
      <c r="V152" s="15">
        <v>7920</v>
      </c>
      <c r="W152" s="15">
        <v>0</v>
      </c>
      <c r="X152" s="15">
        <v>0</v>
      </c>
      <c r="Y152" s="15">
        <v>0</v>
      </c>
      <c r="Z152" s="15">
        <v>0</v>
      </c>
      <c r="AA152" s="15">
        <v>0</v>
      </c>
      <c r="AB152" s="15">
        <v>0</v>
      </c>
      <c r="AC152" s="15">
        <v>49230</v>
      </c>
      <c r="AF152" s="36"/>
      <c r="AG152" s="36"/>
    </row>
    <row r="153" spans="1:33" ht="15" customHeight="1">
      <c r="A153" s="32">
        <f t="shared" si="27"/>
        <v>102</v>
      </c>
      <c r="B153" s="32">
        <v>102</v>
      </c>
      <c r="C153" s="35" t="s">
        <v>160</v>
      </c>
      <c r="D153" s="14">
        <v>205</v>
      </c>
      <c r="E153" s="15">
        <v>205</v>
      </c>
      <c r="F153" s="15">
        <v>205</v>
      </c>
      <c r="G153" s="15">
        <v>205</v>
      </c>
      <c r="H153" s="15">
        <v>0</v>
      </c>
      <c r="I153" s="15">
        <v>0</v>
      </c>
      <c r="J153" s="15">
        <v>0</v>
      </c>
      <c r="K153" s="15">
        <v>0</v>
      </c>
      <c r="L153" s="15">
        <v>205</v>
      </c>
      <c r="M153" s="15">
        <v>205</v>
      </c>
      <c r="N153" s="15">
        <v>0</v>
      </c>
      <c r="O153" s="15">
        <v>0</v>
      </c>
      <c r="P153" s="15">
        <v>82749</v>
      </c>
      <c r="Q153" s="15">
        <v>28517</v>
      </c>
      <c r="R153" s="15">
        <v>0</v>
      </c>
      <c r="S153" s="15">
        <v>0</v>
      </c>
      <c r="T153" s="15">
        <v>82749</v>
      </c>
      <c r="U153" s="15">
        <v>28517</v>
      </c>
      <c r="V153" s="15">
        <v>0</v>
      </c>
      <c r="W153" s="15">
        <v>70000</v>
      </c>
      <c r="X153" s="15">
        <v>0</v>
      </c>
      <c r="Y153" s="15">
        <v>0</v>
      </c>
      <c r="Z153" s="15">
        <v>0</v>
      </c>
      <c r="AA153" s="15">
        <v>0</v>
      </c>
      <c r="AB153" s="15">
        <v>0</v>
      </c>
      <c r="AC153" s="15">
        <v>12599</v>
      </c>
      <c r="AF153" s="36"/>
      <c r="AG153" s="36"/>
    </row>
    <row r="154" spans="1:33" ht="15" customHeight="1">
      <c r="A154" s="32">
        <f t="shared" si="27"/>
        <v>103</v>
      </c>
      <c r="B154" s="32">
        <v>130</v>
      </c>
      <c r="C154" s="35" t="s">
        <v>161</v>
      </c>
      <c r="D154" s="14">
        <v>0</v>
      </c>
      <c r="E154" s="15">
        <v>0</v>
      </c>
      <c r="F154" s="15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15">
        <v>0</v>
      </c>
      <c r="V154" s="15">
        <v>0</v>
      </c>
      <c r="W154" s="15">
        <v>0</v>
      </c>
      <c r="X154" s="15">
        <v>0</v>
      </c>
      <c r="Y154" s="15">
        <v>0</v>
      </c>
      <c r="Z154" s="15">
        <v>0</v>
      </c>
      <c r="AA154" s="15">
        <v>0</v>
      </c>
      <c r="AB154" s="15">
        <v>0</v>
      </c>
      <c r="AC154" s="15">
        <v>0</v>
      </c>
      <c r="AF154" s="36"/>
      <c r="AG154" s="36"/>
    </row>
    <row r="155" spans="1:33" ht="15" customHeight="1">
      <c r="A155" s="32">
        <f t="shared" si="27"/>
        <v>104</v>
      </c>
      <c r="B155" s="32">
        <v>132</v>
      </c>
      <c r="C155" s="35" t="s">
        <v>162</v>
      </c>
      <c r="D155" s="14">
        <v>0</v>
      </c>
      <c r="E155" s="15">
        <v>0</v>
      </c>
      <c r="F155" s="15">
        <v>0</v>
      </c>
      <c r="G155" s="15">
        <v>0</v>
      </c>
      <c r="H155" s="15"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  <c r="N155" s="15">
        <v>0</v>
      </c>
      <c r="O155" s="15">
        <v>0</v>
      </c>
      <c r="P155" s="15">
        <v>0</v>
      </c>
      <c r="Q155" s="15">
        <v>0</v>
      </c>
      <c r="R155" s="15">
        <v>0</v>
      </c>
      <c r="S155" s="15">
        <v>0</v>
      </c>
      <c r="T155" s="15">
        <v>0</v>
      </c>
      <c r="U155" s="15">
        <v>0</v>
      </c>
      <c r="V155" s="15">
        <v>0</v>
      </c>
      <c r="W155" s="15">
        <v>0</v>
      </c>
      <c r="X155" s="15">
        <v>0</v>
      </c>
      <c r="Y155" s="15">
        <v>0</v>
      </c>
      <c r="Z155" s="15">
        <v>0</v>
      </c>
      <c r="AA155" s="15">
        <v>0</v>
      </c>
      <c r="AB155" s="15">
        <v>0</v>
      </c>
      <c r="AC155" s="15">
        <v>0</v>
      </c>
      <c r="AF155" s="36"/>
      <c r="AG155" s="36"/>
    </row>
    <row r="156" spans="1:33" ht="15" customHeight="1">
      <c r="A156" s="32">
        <f t="shared" si="27"/>
        <v>105</v>
      </c>
      <c r="B156" s="32">
        <v>401</v>
      </c>
      <c r="C156" s="35" t="s">
        <v>163</v>
      </c>
      <c r="D156" s="14">
        <v>0</v>
      </c>
      <c r="E156" s="15">
        <v>0</v>
      </c>
      <c r="F156" s="15">
        <v>0</v>
      </c>
      <c r="G156" s="15">
        <v>0</v>
      </c>
      <c r="H156" s="15"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  <c r="N156" s="15">
        <v>0</v>
      </c>
      <c r="O156" s="15">
        <v>0</v>
      </c>
      <c r="P156" s="15">
        <v>0</v>
      </c>
      <c r="Q156" s="15">
        <v>0</v>
      </c>
      <c r="R156" s="15">
        <v>0</v>
      </c>
      <c r="S156" s="15">
        <v>0</v>
      </c>
      <c r="T156" s="15">
        <v>0</v>
      </c>
      <c r="U156" s="15">
        <v>0</v>
      </c>
      <c r="V156" s="15">
        <v>0</v>
      </c>
      <c r="W156" s="15">
        <v>0</v>
      </c>
      <c r="X156" s="15">
        <v>0</v>
      </c>
      <c r="Y156" s="15">
        <v>0</v>
      </c>
      <c r="Z156" s="15">
        <v>0</v>
      </c>
      <c r="AA156" s="15">
        <v>0</v>
      </c>
      <c r="AB156" s="15">
        <v>0</v>
      </c>
      <c r="AC156" s="15">
        <v>0</v>
      </c>
      <c r="AF156" s="36"/>
      <c r="AG156" s="36"/>
    </row>
    <row r="157" spans="1:33" ht="15" customHeight="1">
      <c r="A157" s="32">
        <f t="shared" si="27"/>
        <v>106</v>
      </c>
      <c r="B157" s="32">
        <v>133</v>
      </c>
      <c r="C157" s="35" t="s">
        <v>164</v>
      </c>
      <c r="D157" s="14">
        <v>0</v>
      </c>
      <c r="E157" s="15">
        <v>0</v>
      </c>
      <c r="F157" s="15">
        <v>0</v>
      </c>
      <c r="G157" s="15">
        <v>0</v>
      </c>
      <c r="H157" s="15"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>
        <v>0</v>
      </c>
      <c r="R157" s="15">
        <v>0</v>
      </c>
      <c r="S157" s="15">
        <v>0</v>
      </c>
      <c r="T157" s="15">
        <v>0</v>
      </c>
      <c r="U157" s="15">
        <v>0</v>
      </c>
      <c r="V157" s="15">
        <v>0</v>
      </c>
      <c r="W157" s="15">
        <v>0</v>
      </c>
      <c r="X157" s="15">
        <v>0</v>
      </c>
      <c r="Y157" s="15">
        <v>0</v>
      </c>
      <c r="Z157" s="15">
        <v>0</v>
      </c>
      <c r="AA157" s="15">
        <v>0</v>
      </c>
      <c r="AB157" s="15">
        <v>0</v>
      </c>
      <c r="AC157" s="15">
        <v>0</v>
      </c>
      <c r="AF157" s="36"/>
      <c r="AG157" s="36"/>
    </row>
    <row r="158" spans="1:33" ht="15" customHeight="1">
      <c r="A158" s="32">
        <f t="shared" si="27"/>
        <v>107</v>
      </c>
      <c r="B158" s="32">
        <v>529</v>
      </c>
      <c r="C158" s="35" t="s">
        <v>165</v>
      </c>
      <c r="D158" s="14">
        <v>0</v>
      </c>
      <c r="E158" s="15">
        <v>0</v>
      </c>
      <c r="F158" s="15">
        <v>0</v>
      </c>
      <c r="G158" s="15">
        <v>0</v>
      </c>
      <c r="H158" s="15">
        <v>0</v>
      </c>
      <c r="I158" s="15">
        <v>0</v>
      </c>
      <c r="J158" s="15">
        <v>0</v>
      </c>
      <c r="K158" s="15">
        <v>0</v>
      </c>
      <c r="L158" s="15">
        <v>0</v>
      </c>
      <c r="M158" s="15">
        <v>0</v>
      </c>
      <c r="N158" s="15">
        <v>0</v>
      </c>
      <c r="O158" s="15">
        <v>0</v>
      </c>
      <c r="P158" s="15">
        <v>0</v>
      </c>
      <c r="Q158" s="15">
        <v>0</v>
      </c>
      <c r="R158" s="15">
        <v>0</v>
      </c>
      <c r="S158" s="15">
        <v>0</v>
      </c>
      <c r="T158" s="15">
        <v>0</v>
      </c>
      <c r="U158" s="15">
        <v>0</v>
      </c>
      <c r="V158" s="15">
        <v>0</v>
      </c>
      <c r="W158" s="15">
        <v>0</v>
      </c>
      <c r="X158" s="15">
        <v>0</v>
      </c>
      <c r="Y158" s="15">
        <v>0</v>
      </c>
      <c r="Z158" s="15">
        <v>0</v>
      </c>
      <c r="AA158" s="15">
        <v>0</v>
      </c>
      <c r="AB158" s="15">
        <v>0</v>
      </c>
      <c r="AC158" s="15">
        <v>0</v>
      </c>
      <c r="AF158" s="36"/>
      <c r="AG158" s="36"/>
    </row>
    <row r="159" spans="1:33" ht="15" customHeight="1">
      <c r="A159" s="32">
        <f t="shared" si="27"/>
        <v>108</v>
      </c>
      <c r="B159" s="32">
        <v>672</v>
      </c>
      <c r="C159" s="35" t="s">
        <v>166</v>
      </c>
      <c r="D159" s="14">
        <v>0</v>
      </c>
      <c r="E159" s="15">
        <v>0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0</v>
      </c>
      <c r="U159" s="15">
        <v>0</v>
      </c>
      <c r="V159" s="15">
        <v>0</v>
      </c>
      <c r="W159" s="15">
        <v>0</v>
      </c>
      <c r="X159" s="15">
        <v>0</v>
      </c>
      <c r="Y159" s="15">
        <v>0</v>
      </c>
      <c r="Z159" s="15">
        <v>0</v>
      </c>
      <c r="AA159" s="15">
        <v>0</v>
      </c>
      <c r="AB159" s="15">
        <v>0</v>
      </c>
      <c r="AC159" s="15">
        <v>0</v>
      </c>
      <c r="AF159" s="36"/>
      <c r="AG159" s="36"/>
    </row>
    <row r="160" spans="1:33" ht="15" customHeight="1">
      <c r="A160" s="32">
        <f t="shared" si="27"/>
        <v>109</v>
      </c>
      <c r="B160" s="32">
        <v>546</v>
      </c>
      <c r="C160" s="35" t="s">
        <v>167</v>
      </c>
      <c r="D160" s="14">
        <v>0</v>
      </c>
      <c r="E160" s="15">
        <v>0</v>
      </c>
      <c r="F160" s="15">
        <v>0</v>
      </c>
      <c r="G160" s="15">
        <v>0</v>
      </c>
      <c r="H160" s="15">
        <v>0</v>
      </c>
      <c r="I160" s="15">
        <v>0</v>
      </c>
      <c r="J160" s="15">
        <v>0</v>
      </c>
      <c r="K160" s="15">
        <v>0</v>
      </c>
      <c r="L160" s="15">
        <v>0</v>
      </c>
      <c r="M160" s="15">
        <v>0</v>
      </c>
      <c r="N160" s="15">
        <v>0</v>
      </c>
      <c r="O160" s="15">
        <v>0</v>
      </c>
      <c r="P160" s="15">
        <v>0</v>
      </c>
      <c r="Q160" s="15">
        <v>0</v>
      </c>
      <c r="R160" s="15">
        <v>0</v>
      </c>
      <c r="S160" s="15">
        <v>0</v>
      </c>
      <c r="T160" s="15">
        <v>0</v>
      </c>
      <c r="U160" s="15">
        <v>0</v>
      </c>
      <c r="V160" s="15">
        <v>0</v>
      </c>
      <c r="W160" s="15">
        <v>0</v>
      </c>
      <c r="X160" s="15">
        <v>0</v>
      </c>
      <c r="Y160" s="15">
        <v>0</v>
      </c>
      <c r="Z160" s="15">
        <v>0</v>
      </c>
      <c r="AA160" s="15">
        <v>0</v>
      </c>
      <c r="AB160" s="15">
        <v>0</v>
      </c>
      <c r="AC160" s="15">
        <v>0</v>
      </c>
      <c r="AF160" s="36"/>
      <c r="AG160" s="36"/>
    </row>
    <row r="161" spans="1:33" ht="15" customHeight="1">
      <c r="A161" s="32">
        <f t="shared" si="27"/>
        <v>110</v>
      </c>
      <c r="B161" s="32">
        <v>678</v>
      </c>
      <c r="C161" s="35" t="s">
        <v>168</v>
      </c>
      <c r="D161" s="14">
        <v>0</v>
      </c>
      <c r="E161" s="15">
        <v>0</v>
      </c>
      <c r="F161" s="15">
        <v>0</v>
      </c>
      <c r="G161" s="15">
        <v>0</v>
      </c>
      <c r="H161" s="15">
        <v>0</v>
      </c>
      <c r="I161" s="15">
        <v>0</v>
      </c>
      <c r="J161" s="15">
        <v>0</v>
      </c>
      <c r="K161" s="15">
        <v>0</v>
      </c>
      <c r="L161" s="15">
        <v>0</v>
      </c>
      <c r="M161" s="15">
        <v>0</v>
      </c>
      <c r="N161" s="15">
        <v>0</v>
      </c>
      <c r="O161" s="15">
        <v>0</v>
      </c>
      <c r="P161" s="15">
        <v>0</v>
      </c>
      <c r="Q161" s="15">
        <v>0</v>
      </c>
      <c r="R161" s="15">
        <v>0</v>
      </c>
      <c r="S161" s="15">
        <v>0</v>
      </c>
      <c r="T161" s="15">
        <v>0</v>
      </c>
      <c r="U161" s="15">
        <v>0</v>
      </c>
      <c r="V161" s="15">
        <v>0</v>
      </c>
      <c r="W161" s="15">
        <v>0</v>
      </c>
      <c r="X161" s="15">
        <v>0</v>
      </c>
      <c r="Y161" s="15">
        <v>0</v>
      </c>
      <c r="Z161" s="15">
        <v>0</v>
      </c>
      <c r="AA161" s="15">
        <v>0</v>
      </c>
      <c r="AB161" s="15">
        <v>0</v>
      </c>
      <c r="AC161" s="15">
        <v>0</v>
      </c>
      <c r="AF161" s="36"/>
      <c r="AG161" s="36"/>
    </row>
    <row r="162" spans="1:33" ht="15" customHeight="1">
      <c r="A162" s="32">
        <f t="shared" si="27"/>
        <v>111</v>
      </c>
      <c r="B162" s="32">
        <v>635</v>
      </c>
      <c r="C162" s="35" t="s">
        <v>169</v>
      </c>
      <c r="D162" s="14">
        <v>0</v>
      </c>
      <c r="E162" s="15">
        <v>0</v>
      </c>
      <c r="F162" s="15">
        <v>0</v>
      </c>
      <c r="G162" s="15">
        <v>0</v>
      </c>
      <c r="H162" s="15">
        <v>0</v>
      </c>
      <c r="I162" s="15">
        <v>0</v>
      </c>
      <c r="J162" s="15">
        <v>0</v>
      </c>
      <c r="K162" s="15">
        <v>0</v>
      </c>
      <c r="L162" s="15">
        <v>0</v>
      </c>
      <c r="M162" s="15">
        <v>0</v>
      </c>
      <c r="N162" s="15">
        <v>0</v>
      </c>
      <c r="O162" s="15">
        <v>0</v>
      </c>
      <c r="P162" s="15">
        <v>0</v>
      </c>
      <c r="Q162" s="15">
        <v>0</v>
      </c>
      <c r="R162" s="15">
        <v>0</v>
      </c>
      <c r="S162" s="15">
        <v>0</v>
      </c>
      <c r="T162" s="15">
        <v>0</v>
      </c>
      <c r="U162" s="15">
        <v>0</v>
      </c>
      <c r="V162" s="15">
        <v>0</v>
      </c>
      <c r="W162" s="15">
        <v>0</v>
      </c>
      <c r="X162" s="15">
        <v>0</v>
      </c>
      <c r="Y162" s="15">
        <v>0</v>
      </c>
      <c r="Z162" s="15">
        <v>0</v>
      </c>
      <c r="AA162" s="15">
        <v>0</v>
      </c>
      <c r="AB162" s="15">
        <v>0</v>
      </c>
      <c r="AC162" s="15">
        <v>0</v>
      </c>
      <c r="AF162" s="36"/>
      <c r="AG162" s="36"/>
    </row>
    <row r="163" spans="1:33" ht="15" customHeight="1">
      <c r="A163" s="32">
        <f t="shared" si="27"/>
        <v>112</v>
      </c>
      <c r="B163" s="32">
        <v>634</v>
      </c>
      <c r="C163" s="35" t="s">
        <v>170</v>
      </c>
      <c r="D163" s="14">
        <v>0</v>
      </c>
      <c r="E163" s="15">
        <v>0</v>
      </c>
      <c r="F163" s="15">
        <v>0</v>
      </c>
      <c r="G163" s="15">
        <v>0</v>
      </c>
      <c r="H163" s="15">
        <v>0</v>
      </c>
      <c r="I163" s="15">
        <v>0</v>
      </c>
      <c r="J163" s="15">
        <v>0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  <c r="P163" s="15">
        <v>0</v>
      </c>
      <c r="Q163" s="15">
        <v>0</v>
      </c>
      <c r="R163" s="15">
        <v>0</v>
      </c>
      <c r="S163" s="15">
        <v>0</v>
      </c>
      <c r="T163" s="15">
        <v>0</v>
      </c>
      <c r="U163" s="15">
        <v>0</v>
      </c>
      <c r="V163" s="15">
        <v>0</v>
      </c>
      <c r="W163" s="15">
        <v>0</v>
      </c>
      <c r="X163" s="15">
        <v>0</v>
      </c>
      <c r="Y163" s="15">
        <v>0</v>
      </c>
      <c r="Z163" s="15">
        <v>0</v>
      </c>
      <c r="AA163" s="15">
        <v>0</v>
      </c>
      <c r="AB163" s="15">
        <v>0</v>
      </c>
      <c r="AC163" s="15">
        <v>0</v>
      </c>
      <c r="AF163" s="36"/>
      <c r="AG163" s="36"/>
    </row>
    <row r="164" spans="1:33" ht="15" customHeight="1">
      <c r="A164" s="32">
        <f t="shared" si="27"/>
        <v>113</v>
      </c>
      <c r="B164" s="32">
        <v>668</v>
      </c>
      <c r="C164" s="35" t="s">
        <v>171</v>
      </c>
      <c r="D164" s="14">
        <v>0</v>
      </c>
      <c r="E164" s="15">
        <v>0</v>
      </c>
      <c r="F164" s="15">
        <v>0</v>
      </c>
      <c r="G164" s="15">
        <v>0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>
        <v>0</v>
      </c>
      <c r="R164" s="15">
        <v>0</v>
      </c>
      <c r="S164" s="15">
        <v>0</v>
      </c>
      <c r="T164" s="15">
        <v>0</v>
      </c>
      <c r="U164" s="15">
        <v>0</v>
      </c>
      <c r="V164" s="15">
        <v>0</v>
      </c>
      <c r="W164" s="15">
        <v>0</v>
      </c>
      <c r="X164" s="15">
        <v>0</v>
      </c>
      <c r="Y164" s="15">
        <v>0</v>
      </c>
      <c r="Z164" s="15">
        <v>0</v>
      </c>
      <c r="AA164" s="15">
        <v>0</v>
      </c>
      <c r="AB164" s="15">
        <v>0</v>
      </c>
      <c r="AC164" s="15">
        <v>0</v>
      </c>
      <c r="AF164" s="36"/>
      <c r="AG164" s="36"/>
    </row>
    <row r="165" spans="1:33" ht="15" customHeight="1">
      <c r="A165" s="32">
        <f t="shared" si="27"/>
        <v>114</v>
      </c>
      <c r="B165" s="32">
        <v>679</v>
      </c>
      <c r="C165" s="35" t="s">
        <v>172</v>
      </c>
      <c r="D165" s="14">
        <v>0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>
        <v>0</v>
      </c>
      <c r="R165" s="15">
        <v>0</v>
      </c>
      <c r="S165" s="15">
        <v>0</v>
      </c>
      <c r="T165" s="15">
        <v>0</v>
      </c>
      <c r="U165" s="15">
        <v>0</v>
      </c>
      <c r="V165" s="15">
        <v>0</v>
      </c>
      <c r="W165" s="15">
        <v>0</v>
      </c>
      <c r="X165" s="15">
        <v>0</v>
      </c>
      <c r="Y165" s="15">
        <v>0</v>
      </c>
      <c r="Z165" s="15">
        <v>0</v>
      </c>
      <c r="AA165" s="15">
        <v>0</v>
      </c>
      <c r="AB165" s="15">
        <v>0</v>
      </c>
      <c r="AC165" s="15">
        <v>0</v>
      </c>
      <c r="AF165" s="36"/>
      <c r="AG165" s="36"/>
    </row>
    <row r="166" spans="1:33" ht="15" customHeight="1">
      <c r="A166" s="32">
        <f t="shared" si="27"/>
        <v>115</v>
      </c>
      <c r="B166" s="32">
        <v>691</v>
      </c>
      <c r="C166" s="35" t="s">
        <v>173</v>
      </c>
      <c r="D166" s="14">
        <v>0</v>
      </c>
      <c r="E166" s="15">
        <v>0</v>
      </c>
      <c r="F166" s="15">
        <v>0</v>
      </c>
      <c r="G166" s="15">
        <v>0</v>
      </c>
      <c r="H166" s="15">
        <v>0</v>
      </c>
      <c r="I166" s="15">
        <v>0</v>
      </c>
      <c r="J166" s="15">
        <v>0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>
        <v>0</v>
      </c>
      <c r="R166" s="15">
        <v>0</v>
      </c>
      <c r="S166" s="15">
        <v>0</v>
      </c>
      <c r="T166" s="15">
        <v>0</v>
      </c>
      <c r="U166" s="15">
        <v>0</v>
      </c>
      <c r="V166" s="15">
        <v>0</v>
      </c>
      <c r="W166" s="15">
        <v>0</v>
      </c>
      <c r="X166" s="15">
        <v>0</v>
      </c>
      <c r="Y166" s="15">
        <v>0</v>
      </c>
      <c r="Z166" s="15">
        <v>0</v>
      </c>
      <c r="AA166" s="15">
        <v>0</v>
      </c>
      <c r="AB166" s="15">
        <v>0</v>
      </c>
      <c r="AC166" s="15">
        <v>0</v>
      </c>
      <c r="AF166" s="36"/>
      <c r="AG166" s="36"/>
    </row>
    <row r="167" spans="1:33" ht="15" customHeight="1">
      <c r="A167" s="32">
        <f t="shared" si="27"/>
        <v>116</v>
      </c>
      <c r="B167" s="32">
        <v>641</v>
      </c>
      <c r="C167" s="35" t="s">
        <v>174</v>
      </c>
      <c r="D167" s="14">
        <v>0</v>
      </c>
      <c r="E167" s="15">
        <v>0</v>
      </c>
      <c r="F167" s="15">
        <v>0</v>
      </c>
      <c r="G167" s="15">
        <v>0</v>
      </c>
      <c r="H167" s="15"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>
        <v>0</v>
      </c>
      <c r="R167" s="15">
        <v>0</v>
      </c>
      <c r="S167" s="15">
        <v>0</v>
      </c>
      <c r="T167" s="15">
        <v>0</v>
      </c>
      <c r="U167" s="15">
        <v>0</v>
      </c>
      <c r="V167" s="15">
        <v>0</v>
      </c>
      <c r="W167" s="15">
        <v>0</v>
      </c>
      <c r="X167" s="15">
        <v>0</v>
      </c>
      <c r="Y167" s="15">
        <v>0</v>
      </c>
      <c r="Z167" s="15">
        <v>0</v>
      </c>
      <c r="AA167" s="15">
        <v>0</v>
      </c>
      <c r="AB167" s="15">
        <v>0</v>
      </c>
      <c r="AC167" s="15">
        <v>0</v>
      </c>
      <c r="AF167" s="36"/>
      <c r="AG167" s="36"/>
    </row>
    <row r="168" spans="1:33" ht="15" customHeight="1">
      <c r="A168" s="32">
        <f t="shared" si="27"/>
        <v>117</v>
      </c>
      <c r="B168" s="32">
        <v>721</v>
      </c>
      <c r="C168" s="35" t="s">
        <v>175</v>
      </c>
      <c r="D168" s="14">
        <v>0</v>
      </c>
      <c r="E168" s="15">
        <v>0</v>
      </c>
      <c r="F168" s="15">
        <v>0</v>
      </c>
      <c r="G168" s="15">
        <v>0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>
        <v>0</v>
      </c>
      <c r="R168" s="15">
        <v>0</v>
      </c>
      <c r="S168" s="15">
        <v>0</v>
      </c>
      <c r="T168" s="15">
        <v>0</v>
      </c>
      <c r="U168" s="15">
        <v>0</v>
      </c>
      <c r="V168" s="15">
        <v>0</v>
      </c>
      <c r="W168" s="15">
        <v>0</v>
      </c>
      <c r="X168" s="15">
        <v>0</v>
      </c>
      <c r="Y168" s="15">
        <v>0</v>
      </c>
      <c r="Z168" s="15">
        <v>0</v>
      </c>
      <c r="AA168" s="15">
        <v>0</v>
      </c>
      <c r="AB168" s="15">
        <v>0</v>
      </c>
      <c r="AC168" s="15">
        <v>0</v>
      </c>
      <c r="AF168" s="36"/>
      <c r="AG168" s="36"/>
    </row>
    <row r="169" spans="1:33" ht="15" customHeight="1">
      <c r="A169" s="32">
        <f t="shared" si="27"/>
        <v>118</v>
      </c>
      <c r="B169" s="32">
        <v>677</v>
      </c>
      <c r="C169" s="35" t="s">
        <v>176</v>
      </c>
      <c r="D169" s="14">
        <v>0</v>
      </c>
      <c r="E169" s="15">
        <v>0</v>
      </c>
      <c r="F169" s="15">
        <v>0</v>
      </c>
      <c r="G169" s="15">
        <v>0</v>
      </c>
      <c r="H169" s="15"/>
      <c r="I169" s="15"/>
      <c r="J169" s="15"/>
      <c r="K169" s="15"/>
      <c r="L169" s="15"/>
      <c r="M169" s="15"/>
      <c r="N169" s="15"/>
      <c r="O169" s="15"/>
      <c r="P169" s="15">
        <v>0</v>
      </c>
      <c r="Q169" s="15">
        <v>0</v>
      </c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F169" s="36"/>
      <c r="AG169" s="36"/>
    </row>
    <row r="170" spans="1:33" ht="15" customHeight="1">
      <c r="A170" s="32">
        <f t="shared" si="27"/>
        <v>119</v>
      </c>
      <c r="B170" s="32">
        <v>410</v>
      </c>
      <c r="C170" s="35" t="s">
        <v>177</v>
      </c>
      <c r="D170" s="14">
        <v>0</v>
      </c>
      <c r="E170" s="15">
        <v>0</v>
      </c>
      <c r="F170" s="15">
        <v>0</v>
      </c>
      <c r="G170" s="15">
        <v>0</v>
      </c>
      <c r="H170" s="15"/>
      <c r="I170" s="15"/>
      <c r="J170" s="15"/>
      <c r="K170" s="15"/>
      <c r="L170" s="15"/>
      <c r="M170" s="15"/>
      <c r="N170" s="15"/>
      <c r="O170" s="15"/>
      <c r="P170" s="15">
        <v>0</v>
      </c>
      <c r="Q170" s="15">
        <v>0</v>
      </c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F170" s="36"/>
      <c r="AG170" s="36"/>
    </row>
    <row r="171" spans="1:33" ht="15" customHeight="1">
      <c r="A171" s="32">
        <f t="shared" si="27"/>
        <v>120</v>
      </c>
      <c r="B171" s="32">
        <v>730</v>
      </c>
      <c r="C171" s="35" t="s">
        <v>178</v>
      </c>
      <c r="D171" s="14">
        <v>0</v>
      </c>
      <c r="E171" s="15">
        <v>0</v>
      </c>
      <c r="F171" s="15">
        <v>0</v>
      </c>
      <c r="G171" s="15">
        <v>0</v>
      </c>
      <c r="H171" s="15">
        <v>0</v>
      </c>
      <c r="I171" s="15">
        <v>0</v>
      </c>
      <c r="J171" s="15">
        <v>0</v>
      </c>
      <c r="K171" s="15">
        <v>0</v>
      </c>
      <c r="L171" s="15">
        <v>0</v>
      </c>
      <c r="M171" s="15">
        <v>0</v>
      </c>
      <c r="N171" s="15">
        <v>0</v>
      </c>
      <c r="O171" s="15">
        <v>0</v>
      </c>
      <c r="P171" s="15">
        <v>0</v>
      </c>
      <c r="Q171" s="15">
        <v>0</v>
      </c>
      <c r="R171" s="15">
        <v>0</v>
      </c>
      <c r="S171" s="15">
        <v>0</v>
      </c>
      <c r="T171" s="15">
        <v>0</v>
      </c>
      <c r="U171" s="15">
        <v>0</v>
      </c>
      <c r="V171" s="15">
        <v>0</v>
      </c>
      <c r="W171" s="15">
        <v>0</v>
      </c>
      <c r="X171" s="15">
        <v>0</v>
      </c>
      <c r="Y171" s="15">
        <v>0</v>
      </c>
      <c r="Z171" s="15">
        <v>0</v>
      </c>
      <c r="AA171" s="15">
        <v>0</v>
      </c>
      <c r="AB171" s="15">
        <v>0</v>
      </c>
      <c r="AC171" s="15">
        <v>0</v>
      </c>
      <c r="AF171" s="36"/>
      <c r="AG171" s="36"/>
    </row>
    <row r="172" spans="1:33" ht="15" customHeight="1">
      <c r="A172" s="32">
        <f t="shared" si="27"/>
        <v>121</v>
      </c>
      <c r="B172" s="32">
        <v>733</v>
      </c>
      <c r="C172" s="35" t="s">
        <v>179</v>
      </c>
      <c r="D172" s="14">
        <v>0</v>
      </c>
      <c r="E172" s="15">
        <v>0</v>
      </c>
      <c r="F172" s="15">
        <v>0</v>
      </c>
      <c r="G172" s="15">
        <v>0</v>
      </c>
      <c r="H172" s="15">
        <v>0</v>
      </c>
      <c r="I172" s="15">
        <v>0</v>
      </c>
      <c r="J172" s="15">
        <v>0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>
        <v>0</v>
      </c>
      <c r="R172" s="15">
        <v>0</v>
      </c>
      <c r="S172" s="15">
        <v>0</v>
      </c>
      <c r="T172" s="15">
        <v>0</v>
      </c>
      <c r="U172" s="15">
        <v>0</v>
      </c>
      <c r="V172" s="15">
        <v>0</v>
      </c>
      <c r="W172" s="15">
        <v>0</v>
      </c>
      <c r="X172" s="15">
        <v>0</v>
      </c>
      <c r="Y172" s="15">
        <v>0</v>
      </c>
      <c r="Z172" s="15">
        <v>0</v>
      </c>
      <c r="AA172" s="15">
        <v>0</v>
      </c>
      <c r="AB172" s="15">
        <v>0</v>
      </c>
      <c r="AC172" s="15">
        <v>0</v>
      </c>
      <c r="AF172" s="36"/>
      <c r="AG172" s="36"/>
    </row>
    <row r="173" spans="1:33" ht="15" customHeight="1">
      <c r="A173" s="32">
        <f t="shared" si="27"/>
        <v>122</v>
      </c>
      <c r="B173" s="32">
        <v>736</v>
      </c>
      <c r="C173" s="35" t="s">
        <v>180</v>
      </c>
      <c r="D173" s="14">
        <v>0</v>
      </c>
      <c r="E173" s="15">
        <v>0</v>
      </c>
      <c r="F173" s="15">
        <v>0</v>
      </c>
      <c r="G173" s="15">
        <v>0</v>
      </c>
      <c r="H173" s="15">
        <v>0</v>
      </c>
      <c r="I173" s="15">
        <v>0</v>
      </c>
      <c r="J173" s="15">
        <v>0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>
        <v>0</v>
      </c>
      <c r="R173" s="15">
        <v>0</v>
      </c>
      <c r="S173" s="15">
        <v>0</v>
      </c>
      <c r="T173" s="15">
        <v>0</v>
      </c>
      <c r="U173" s="15">
        <v>0</v>
      </c>
      <c r="V173" s="15">
        <v>0</v>
      </c>
      <c r="W173" s="15">
        <v>0</v>
      </c>
      <c r="X173" s="15">
        <v>0</v>
      </c>
      <c r="Y173" s="15">
        <v>0</v>
      </c>
      <c r="Z173" s="15">
        <v>0</v>
      </c>
      <c r="AA173" s="15">
        <v>0</v>
      </c>
      <c r="AB173" s="15">
        <v>0</v>
      </c>
      <c r="AC173" s="15">
        <v>0</v>
      </c>
      <c r="AF173" s="36"/>
      <c r="AG173" s="36"/>
    </row>
    <row r="174" spans="1:33" ht="15" customHeight="1">
      <c r="A174" s="32">
        <f t="shared" si="27"/>
        <v>123</v>
      </c>
      <c r="B174" s="32">
        <v>737</v>
      </c>
      <c r="C174" s="35" t="s">
        <v>181</v>
      </c>
      <c r="D174" s="14">
        <v>0</v>
      </c>
      <c r="E174" s="15">
        <v>0</v>
      </c>
      <c r="F174" s="15">
        <v>0</v>
      </c>
      <c r="G174" s="15">
        <v>0</v>
      </c>
      <c r="H174" s="15">
        <v>0</v>
      </c>
      <c r="I174" s="15">
        <v>0</v>
      </c>
      <c r="J174" s="15">
        <v>0</v>
      </c>
      <c r="K174" s="15">
        <v>0</v>
      </c>
      <c r="L174" s="15">
        <v>0</v>
      </c>
      <c r="M174" s="15">
        <v>0</v>
      </c>
      <c r="N174" s="15">
        <v>0</v>
      </c>
      <c r="O174" s="15">
        <v>0</v>
      </c>
      <c r="P174" s="15">
        <v>0</v>
      </c>
      <c r="Q174" s="15">
        <v>0</v>
      </c>
      <c r="R174" s="15">
        <v>0</v>
      </c>
      <c r="S174" s="15">
        <v>0</v>
      </c>
      <c r="T174" s="15">
        <v>0</v>
      </c>
      <c r="U174" s="15">
        <v>0</v>
      </c>
      <c r="V174" s="15">
        <v>0</v>
      </c>
      <c r="W174" s="15">
        <v>0</v>
      </c>
      <c r="X174" s="15">
        <v>0</v>
      </c>
      <c r="Y174" s="15">
        <v>0</v>
      </c>
      <c r="Z174" s="15">
        <v>0</v>
      </c>
      <c r="AA174" s="15">
        <v>0</v>
      </c>
      <c r="AB174" s="15">
        <v>0</v>
      </c>
      <c r="AC174" s="15">
        <v>0</v>
      </c>
      <c r="AF174" s="36"/>
      <c r="AG174" s="36"/>
    </row>
    <row r="175" spans="1:33" ht="15" customHeight="1">
      <c r="A175" s="32">
        <f t="shared" si="27"/>
        <v>124</v>
      </c>
      <c r="B175" s="32">
        <v>749</v>
      </c>
      <c r="C175" s="35" t="s">
        <v>182</v>
      </c>
      <c r="D175" s="14">
        <v>0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5">
        <v>0</v>
      </c>
      <c r="Q175" s="15">
        <v>0</v>
      </c>
      <c r="R175" s="15">
        <v>0</v>
      </c>
      <c r="S175" s="15">
        <v>0</v>
      </c>
      <c r="T175" s="15">
        <v>0</v>
      </c>
      <c r="U175" s="15">
        <v>0</v>
      </c>
      <c r="V175" s="15">
        <v>0</v>
      </c>
      <c r="W175" s="15">
        <v>0</v>
      </c>
      <c r="X175" s="15">
        <v>0</v>
      </c>
      <c r="Y175" s="15">
        <v>0</v>
      </c>
      <c r="Z175" s="15">
        <v>0</v>
      </c>
      <c r="AA175" s="15">
        <v>0</v>
      </c>
      <c r="AB175" s="15">
        <v>0</v>
      </c>
      <c r="AC175" s="15">
        <v>0</v>
      </c>
      <c r="AF175" s="36"/>
      <c r="AG175" s="36"/>
    </row>
    <row r="176" spans="1:33" ht="15" customHeight="1">
      <c r="A176" s="32">
        <f t="shared" si="27"/>
        <v>125</v>
      </c>
      <c r="B176" s="32">
        <v>698</v>
      </c>
      <c r="C176" s="35" t="s">
        <v>183</v>
      </c>
      <c r="D176" s="14">
        <v>0</v>
      </c>
      <c r="E176" s="15">
        <v>0</v>
      </c>
      <c r="F176" s="15">
        <v>0</v>
      </c>
      <c r="G176" s="15">
        <v>0</v>
      </c>
      <c r="H176" s="15">
        <v>0</v>
      </c>
      <c r="I176" s="15">
        <v>0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  <c r="P176" s="15">
        <v>0</v>
      </c>
      <c r="Q176" s="15">
        <v>0</v>
      </c>
      <c r="R176" s="15">
        <v>0</v>
      </c>
      <c r="S176" s="15">
        <v>0</v>
      </c>
      <c r="T176" s="15">
        <v>0</v>
      </c>
      <c r="U176" s="15">
        <v>0</v>
      </c>
      <c r="V176" s="15">
        <v>0</v>
      </c>
      <c r="W176" s="15">
        <v>0</v>
      </c>
      <c r="X176" s="15">
        <v>0</v>
      </c>
      <c r="Y176" s="15">
        <v>0</v>
      </c>
      <c r="Z176" s="15">
        <v>0</v>
      </c>
      <c r="AA176" s="15">
        <v>0</v>
      </c>
      <c r="AB176" s="15">
        <v>0</v>
      </c>
      <c r="AC176" s="15">
        <v>0</v>
      </c>
      <c r="AF176" s="36"/>
      <c r="AG176" s="36"/>
    </row>
    <row r="177" spans="1:33" ht="15" customHeight="1">
      <c r="A177" s="32">
        <f t="shared" si="27"/>
        <v>126</v>
      </c>
      <c r="B177" s="32">
        <v>738</v>
      </c>
      <c r="C177" s="35" t="s">
        <v>184</v>
      </c>
      <c r="D177" s="14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0</v>
      </c>
      <c r="Q177" s="15">
        <v>0</v>
      </c>
      <c r="R177" s="15">
        <v>0</v>
      </c>
      <c r="S177" s="15">
        <v>0</v>
      </c>
      <c r="T177" s="15">
        <v>0</v>
      </c>
      <c r="U177" s="15">
        <v>0</v>
      </c>
      <c r="V177" s="15">
        <v>0</v>
      </c>
      <c r="W177" s="15">
        <v>0</v>
      </c>
      <c r="X177" s="15">
        <v>0</v>
      </c>
      <c r="Y177" s="15">
        <v>0</v>
      </c>
      <c r="Z177" s="15">
        <v>0</v>
      </c>
      <c r="AA177" s="15">
        <v>0</v>
      </c>
      <c r="AB177" s="15">
        <v>0</v>
      </c>
      <c r="AC177" s="15">
        <v>0</v>
      </c>
      <c r="AF177" s="36"/>
      <c r="AG177" s="36"/>
    </row>
    <row r="178" spans="1:33" ht="15" customHeight="1">
      <c r="A178" s="32">
        <f t="shared" si="27"/>
        <v>127</v>
      </c>
      <c r="B178" s="32">
        <v>689</v>
      </c>
      <c r="C178" s="35" t="s">
        <v>185</v>
      </c>
      <c r="D178" s="14">
        <v>0</v>
      </c>
      <c r="E178" s="15">
        <v>0</v>
      </c>
      <c r="F178" s="15">
        <v>0</v>
      </c>
      <c r="G178" s="15">
        <v>0</v>
      </c>
      <c r="H178" s="15"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15">
        <v>0</v>
      </c>
      <c r="V178" s="15">
        <v>0</v>
      </c>
      <c r="W178" s="15">
        <v>0</v>
      </c>
      <c r="X178" s="15">
        <v>0</v>
      </c>
      <c r="Y178" s="15">
        <v>0</v>
      </c>
      <c r="Z178" s="15">
        <v>0</v>
      </c>
      <c r="AA178" s="15">
        <v>0</v>
      </c>
      <c r="AB178" s="15">
        <v>0</v>
      </c>
      <c r="AC178" s="15">
        <v>0</v>
      </c>
      <c r="AF178" s="36"/>
      <c r="AG178" s="36"/>
    </row>
    <row r="179" spans="1:33" ht="15" customHeight="1">
      <c r="A179" s="32">
        <f t="shared" si="27"/>
        <v>128</v>
      </c>
      <c r="B179" s="32">
        <v>747</v>
      </c>
      <c r="C179" s="35" t="s">
        <v>186</v>
      </c>
      <c r="D179" s="14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0</v>
      </c>
      <c r="U179" s="15">
        <v>0</v>
      </c>
      <c r="V179" s="15">
        <v>0</v>
      </c>
      <c r="W179" s="15">
        <v>0</v>
      </c>
      <c r="X179" s="15">
        <v>0</v>
      </c>
      <c r="Y179" s="15">
        <v>0</v>
      </c>
      <c r="Z179" s="15">
        <v>0</v>
      </c>
      <c r="AA179" s="15">
        <v>0</v>
      </c>
      <c r="AB179" s="15">
        <v>0</v>
      </c>
      <c r="AC179" s="15">
        <v>0</v>
      </c>
      <c r="AF179" s="36"/>
      <c r="AG179" s="36"/>
    </row>
    <row r="180" spans="1:33" ht="15" customHeight="1">
      <c r="A180" s="32">
        <f t="shared" si="27"/>
        <v>129</v>
      </c>
      <c r="B180" s="32">
        <v>756</v>
      </c>
      <c r="C180" s="35" t="s">
        <v>187</v>
      </c>
      <c r="D180" s="14">
        <v>0</v>
      </c>
      <c r="E180" s="15">
        <v>0</v>
      </c>
      <c r="F180" s="15">
        <v>0</v>
      </c>
      <c r="G180" s="15">
        <v>0</v>
      </c>
      <c r="H180" s="15"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0</v>
      </c>
      <c r="N180" s="15">
        <v>0</v>
      </c>
      <c r="O180" s="15">
        <v>0</v>
      </c>
      <c r="P180" s="15">
        <v>0</v>
      </c>
      <c r="Q180" s="15">
        <v>0</v>
      </c>
      <c r="R180" s="15">
        <v>0</v>
      </c>
      <c r="S180" s="15">
        <v>0</v>
      </c>
      <c r="T180" s="15">
        <v>0</v>
      </c>
      <c r="U180" s="15">
        <v>0</v>
      </c>
      <c r="V180" s="15">
        <v>0</v>
      </c>
      <c r="W180" s="15">
        <v>0</v>
      </c>
      <c r="X180" s="15">
        <v>0</v>
      </c>
      <c r="Y180" s="15">
        <v>0</v>
      </c>
      <c r="Z180" s="15">
        <v>0</v>
      </c>
      <c r="AA180" s="15">
        <v>0</v>
      </c>
      <c r="AB180" s="15">
        <v>0</v>
      </c>
      <c r="AC180" s="15">
        <v>0</v>
      </c>
      <c r="AF180" s="36"/>
      <c r="AG180" s="36"/>
    </row>
    <row r="181" spans="1:33" ht="15" customHeight="1">
      <c r="A181" s="32">
        <f t="shared" si="27"/>
        <v>130</v>
      </c>
      <c r="B181" s="32">
        <v>658</v>
      </c>
      <c r="C181" s="35" t="s">
        <v>188</v>
      </c>
      <c r="D181" s="14">
        <v>0</v>
      </c>
      <c r="E181" s="15">
        <v>0</v>
      </c>
      <c r="F181" s="15">
        <v>0</v>
      </c>
      <c r="G181" s="15">
        <v>0</v>
      </c>
      <c r="H181" s="15"/>
      <c r="I181" s="15"/>
      <c r="J181" s="15"/>
      <c r="K181" s="15"/>
      <c r="L181" s="15"/>
      <c r="M181" s="15"/>
      <c r="N181" s="15"/>
      <c r="O181" s="15"/>
      <c r="P181" s="15">
        <v>0</v>
      </c>
      <c r="Q181" s="15">
        <v>0</v>
      </c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F181" s="36"/>
      <c r="AG181" s="36"/>
    </row>
    <row r="182" spans="1:33" ht="15" customHeight="1">
      <c r="A182" s="32">
        <f t="shared" si="27"/>
        <v>131</v>
      </c>
      <c r="B182" s="32">
        <v>752</v>
      </c>
      <c r="C182" s="35" t="s">
        <v>189</v>
      </c>
      <c r="D182" s="14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5">
        <v>0</v>
      </c>
      <c r="Q182" s="15">
        <v>0</v>
      </c>
      <c r="R182" s="15">
        <v>0</v>
      </c>
      <c r="S182" s="15">
        <v>0</v>
      </c>
      <c r="T182" s="15">
        <v>0</v>
      </c>
      <c r="U182" s="15">
        <v>0</v>
      </c>
      <c r="V182" s="15">
        <v>0</v>
      </c>
      <c r="W182" s="15">
        <v>0</v>
      </c>
      <c r="X182" s="15">
        <v>0</v>
      </c>
      <c r="Y182" s="15">
        <v>0</v>
      </c>
      <c r="Z182" s="15">
        <v>0</v>
      </c>
      <c r="AA182" s="15">
        <v>0</v>
      </c>
      <c r="AB182" s="15">
        <v>0</v>
      </c>
      <c r="AC182" s="15">
        <v>0</v>
      </c>
      <c r="AF182" s="36"/>
      <c r="AG182" s="36"/>
    </row>
    <row r="183" spans="1:33" ht="15" customHeight="1">
      <c r="A183" s="32">
        <f t="shared" si="27"/>
        <v>132</v>
      </c>
      <c r="B183" s="32">
        <v>771</v>
      </c>
      <c r="C183" s="35" t="s">
        <v>190</v>
      </c>
      <c r="D183" s="14">
        <v>12869</v>
      </c>
      <c r="E183" s="15">
        <v>12869</v>
      </c>
      <c r="F183" s="15">
        <v>9996</v>
      </c>
      <c r="G183" s="15">
        <v>9996</v>
      </c>
      <c r="H183" s="15">
        <v>9996</v>
      </c>
      <c r="I183" s="15">
        <v>9996</v>
      </c>
      <c r="J183" s="15">
        <v>0</v>
      </c>
      <c r="K183" s="15">
        <v>0</v>
      </c>
      <c r="L183" s="15">
        <v>0</v>
      </c>
      <c r="M183" s="15">
        <v>0</v>
      </c>
      <c r="N183" s="15">
        <v>2873</v>
      </c>
      <c r="O183" s="15">
        <v>2873</v>
      </c>
      <c r="P183" s="15">
        <v>3594</v>
      </c>
      <c r="Q183" s="15">
        <v>3594</v>
      </c>
      <c r="R183" s="15">
        <v>3594</v>
      </c>
      <c r="S183" s="15">
        <v>3594</v>
      </c>
      <c r="T183" s="15">
        <v>0</v>
      </c>
      <c r="U183" s="15">
        <v>0</v>
      </c>
      <c r="V183" s="15">
        <v>0</v>
      </c>
      <c r="W183" s="15">
        <v>0</v>
      </c>
      <c r="X183" s="15">
        <v>0</v>
      </c>
      <c r="Y183" s="15">
        <v>0</v>
      </c>
      <c r="Z183" s="15">
        <v>0</v>
      </c>
      <c r="AA183" s="15">
        <v>0</v>
      </c>
      <c r="AB183" s="15">
        <v>0</v>
      </c>
      <c r="AC183" s="15">
        <v>0</v>
      </c>
      <c r="AF183" s="36"/>
      <c r="AG183" s="36"/>
    </row>
    <row r="184" spans="1:33" ht="15" customHeight="1">
      <c r="A184" s="32">
        <f t="shared" si="27"/>
        <v>133</v>
      </c>
      <c r="B184" s="32">
        <v>760</v>
      </c>
      <c r="C184" s="35" t="s">
        <v>191</v>
      </c>
      <c r="D184" s="14">
        <v>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15">
        <v>0</v>
      </c>
      <c r="V184" s="15">
        <v>0</v>
      </c>
      <c r="W184" s="15">
        <v>0</v>
      </c>
      <c r="X184" s="15">
        <v>0</v>
      </c>
      <c r="Y184" s="15">
        <v>0</v>
      </c>
      <c r="Z184" s="15">
        <v>0</v>
      </c>
      <c r="AA184" s="15">
        <v>0</v>
      </c>
      <c r="AB184" s="15">
        <v>0</v>
      </c>
      <c r="AC184" s="15">
        <v>0</v>
      </c>
      <c r="AF184" s="36"/>
      <c r="AG184" s="36"/>
    </row>
    <row r="185" spans="1:33" ht="15" customHeight="1">
      <c r="A185" s="32">
        <f t="shared" si="27"/>
        <v>134</v>
      </c>
      <c r="B185" s="32">
        <v>765</v>
      </c>
      <c r="C185" s="35" t="s">
        <v>192</v>
      </c>
      <c r="D185" s="14">
        <v>0</v>
      </c>
      <c r="E185" s="15">
        <v>0</v>
      </c>
      <c r="F185" s="15">
        <v>0</v>
      </c>
      <c r="G185" s="15">
        <v>0</v>
      </c>
      <c r="H185" s="15">
        <v>0</v>
      </c>
      <c r="I185" s="15">
        <v>0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v>0</v>
      </c>
      <c r="Y185" s="15">
        <v>0</v>
      </c>
      <c r="Z185" s="15">
        <v>0</v>
      </c>
      <c r="AA185" s="15">
        <v>0</v>
      </c>
      <c r="AB185" s="15">
        <v>0</v>
      </c>
      <c r="AC185" s="15">
        <v>0</v>
      </c>
      <c r="AF185" s="36"/>
      <c r="AG185" s="36"/>
    </row>
    <row r="186" spans="1:33" ht="15" customHeight="1">
      <c r="A186" s="32">
        <f t="shared" si="27"/>
        <v>135</v>
      </c>
      <c r="B186" s="32">
        <v>707</v>
      </c>
      <c r="C186" s="35" t="s">
        <v>193</v>
      </c>
      <c r="D186" s="14">
        <v>0</v>
      </c>
      <c r="E186" s="15">
        <v>0</v>
      </c>
      <c r="F186" s="15">
        <v>0</v>
      </c>
      <c r="G186" s="15">
        <v>0</v>
      </c>
      <c r="H186" s="15">
        <v>0</v>
      </c>
      <c r="I186" s="15">
        <v>0</v>
      </c>
      <c r="J186" s="15">
        <v>0</v>
      </c>
      <c r="K186" s="15">
        <v>0</v>
      </c>
      <c r="L186" s="15">
        <v>0</v>
      </c>
      <c r="M186" s="15">
        <v>0</v>
      </c>
      <c r="N186" s="15">
        <v>0</v>
      </c>
      <c r="O186" s="15">
        <v>0</v>
      </c>
      <c r="P186" s="15">
        <v>0</v>
      </c>
      <c r="Q186" s="15">
        <v>0</v>
      </c>
      <c r="R186" s="15">
        <v>0</v>
      </c>
      <c r="S186" s="15">
        <v>0</v>
      </c>
      <c r="T186" s="15">
        <v>0</v>
      </c>
      <c r="U186" s="15">
        <v>0</v>
      </c>
      <c r="V186" s="15">
        <v>0</v>
      </c>
      <c r="W186" s="15">
        <v>0</v>
      </c>
      <c r="X186" s="15">
        <v>0</v>
      </c>
      <c r="Y186" s="15">
        <v>0</v>
      </c>
      <c r="Z186" s="15">
        <v>0</v>
      </c>
      <c r="AA186" s="15">
        <v>0</v>
      </c>
      <c r="AB186" s="15">
        <v>0</v>
      </c>
      <c r="AC186" s="15">
        <v>0</v>
      </c>
      <c r="AF186" s="36"/>
      <c r="AG186" s="36"/>
    </row>
    <row r="187" spans="1:33" ht="15" customHeight="1">
      <c r="A187" s="32">
        <f>A186+1</f>
        <v>136</v>
      </c>
      <c r="B187" s="32">
        <v>766</v>
      </c>
      <c r="C187" s="35" t="s">
        <v>194</v>
      </c>
      <c r="D187" s="14">
        <v>0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0</v>
      </c>
      <c r="W187" s="15">
        <v>0</v>
      </c>
      <c r="X187" s="15">
        <v>0</v>
      </c>
      <c r="Y187" s="15">
        <v>0</v>
      </c>
      <c r="Z187" s="15">
        <v>0</v>
      </c>
      <c r="AA187" s="15">
        <v>0</v>
      </c>
      <c r="AB187" s="15">
        <v>0</v>
      </c>
      <c r="AC187" s="15">
        <v>0</v>
      </c>
      <c r="AF187" s="36"/>
      <c r="AG187" s="36"/>
    </row>
    <row r="188" spans="1:33" ht="15" customHeight="1">
      <c r="A188" s="32">
        <f t="shared" si="27"/>
        <v>137</v>
      </c>
      <c r="B188" s="32">
        <v>769</v>
      </c>
      <c r="C188" s="35" t="s">
        <v>195</v>
      </c>
      <c r="D188" s="14">
        <v>0</v>
      </c>
      <c r="E188" s="15">
        <v>0</v>
      </c>
      <c r="F188" s="15">
        <v>0</v>
      </c>
      <c r="G188" s="15">
        <v>0</v>
      </c>
      <c r="H188" s="15">
        <v>0</v>
      </c>
      <c r="I188" s="15">
        <v>0</v>
      </c>
      <c r="J188" s="15">
        <v>0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v>0</v>
      </c>
      <c r="V188" s="15">
        <v>0</v>
      </c>
      <c r="W188" s="15">
        <v>0</v>
      </c>
      <c r="X188" s="15">
        <v>0</v>
      </c>
      <c r="Y188" s="15">
        <v>0</v>
      </c>
      <c r="Z188" s="15">
        <v>0</v>
      </c>
      <c r="AA188" s="15">
        <v>0</v>
      </c>
      <c r="AB188" s="15">
        <v>0</v>
      </c>
      <c r="AC188" s="15">
        <v>0</v>
      </c>
      <c r="AF188" s="36"/>
      <c r="AG188" s="36"/>
    </row>
    <row r="189" spans="1:33" ht="15" customHeight="1">
      <c r="A189" s="32">
        <f t="shared" si="27"/>
        <v>138</v>
      </c>
      <c r="B189" s="32">
        <v>772</v>
      </c>
      <c r="C189" s="35" t="s">
        <v>196</v>
      </c>
      <c r="D189" s="14">
        <v>0</v>
      </c>
      <c r="E189" s="15">
        <v>0</v>
      </c>
      <c r="F189" s="15">
        <v>0</v>
      </c>
      <c r="G189" s="15">
        <v>0</v>
      </c>
      <c r="H189" s="15">
        <v>0</v>
      </c>
      <c r="I189" s="15">
        <v>0</v>
      </c>
      <c r="J189" s="15">
        <v>0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  <c r="Q189" s="15">
        <v>0</v>
      </c>
      <c r="R189" s="15">
        <v>0</v>
      </c>
      <c r="S189" s="15">
        <v>0</v>
      </c>
      <c r="T189" s="15">
        <v>0</v>
      </c>
      <c r="U189" s="15">
        <v>0</v>
      </c>
      <c r="V189" s="15">
        <v>0</v>
      </c>
      <c r="W189" s="15">
        <v>0</v>
      </c>
      <c r="X189" s="15">
        <v>0</v>
      </c>
      <c r="Y189" s="15">
        <v>0</v>
      </c>
      <c r="Z189" s="15">
        <v>0</v>
      </c>
      <c r="AA189" s="15">
        <v>0</v>
      </c>
      <c r="AB189" s="15">
        <v>0</v>
      </c>
      <c r="AC189" s="15">
        <v>0</v>
      </c>
      <c r="AF189" s="36"/>
      <c r="AG189" s="36"/>
    </row>
    <row r="190" spans="1:33" ht="15" customHeight="1">
      <c r="A190" s="32">
        <f t="shared" si="27"/>
        <v>139</v>
      </c>
      <c r="B190" s="32">
        <v>739</v>
      </c>
      <c r="C190" s="35" t="s">
        <v>197</v>
      </c>
      <c r="D190" s="14">
        <v>0</v>
      </c>
      <c r="E190" s="15">
        <v>0</v>
      </c>
      <c r="F190" s="15">
        <v>0</v>
      </c>
      <c r="G190" s="15">
        <v>0</v>
      </c>
      <c r="H190" s="15"/>
      <c r="I190" s="15"/>
      <c r="J190" s="15"/>
      <c r="K190" s="15"/>
      <c r="L190" s="15"/>
      <c r="M190" s="15"/>
      <c r="N190" s="15"/>
      <c r="O190" s="15"/>
      <c r="P190" s="15">
        <v>0</v>
      </c>
      <c r="Q190" s="15">
        <v>0</v>
      </c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F190" s="36"/>
      <c r="AG190" s="36"/>
    </row>
    <row r="191" spans="1:33" ht="15" customHeight="1">
      <c r="A191" s="32">
        <f t="shared" si="27"/>
        <v>140</v>
      </c>
      <c r="B191" s="32">
        <v>745</v>
      </c>
      <c r="C191" s="35" t="s">
        <v>198</v>
      </c>
      <c r="D191" s="14">
        <v>0</v>
      </c>
      <c r="E191" s="15">
        <v>0</v>
      </c>
      <c r="F191" s="15">
        <v>0</v>
      </c>
      <c r="G191" s="15">
        <v>0</v>
      </c>
      <c r="H191" s="15"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>
        <v>0</v>
      </c>
      <c r="R191" s="15">
        <v>0</v>
      </c>
      <c r="S191" s="15">
        <v>0</v>
      </c>
      <c r="T191" s="15">
        <v>0</v>
      </c>
      <c r="U191" s="15">
        <v>0</v>
      </c>
      <c r="V191" s="15">
        <v>0</v>
      </c>
      <c r="W191" s="15">
        <v>0</v>
      </c>
      <c r="X191" s="15">
        <v>0</v>
      </c>
      <c r="Y191" s="15">
        <v>0</v>
      </c>
      <c r="Z191" s="15">
        <v>0</v>
      </c>
      <c r="AA191" s="15">
        <v>0</v>
      </c>
      <c r="AB191" s="15">
        <v>0</v>
      </c>
      <c r="AC191" s="15">
        <v>0</v>
      </c>
      <c r="AF191" s="36"/>
      <c r="AG191" s="36"/>
    </row>
    <row r="192" spans="1:33" ht="15" customHeight="1">
      <c r="A192" s="32">
        <f t="shared" si="27"/>
        <v>141</v>
      </c>
      <c r="B192" s="32">
        <v>773</v>
      </c>
      <c r="C192" s="35" t="s">
        <v>199</v>
      </c>
      <c r="D192" s="14">
        <v>0</v>
      </c>
      <c r="E192" s="15">
        <v>0</v>
      </c>
      <c r="F192" s="15">
        <v>0</v>
      </c>
      <c r="G192" s="15">
        <v>0</v>
      </c>
      <c r="H192" s="15"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  <c r="N192" s="15">
        <v>0</v>
      </c>
      <c r="O192" s="15">
        <v>0</v>
      </c>
      <c r="P192" s="15">
        <v>0</v>
      </c>
      <c r="Q192" s="15">
        <v>0</v>
      </c>
      <c r="R192" s="15">
        <v>0</v>
      </c>
      <c r="S192" s="15">
        <v>0</v>
      </c>
      <c r="T192" s="15">
        <v>0</v>
      </c>
      <c r="U192" s="15">
        <v>0</v>
      </c>
      <c r="V192" s="15">
        <v>0</v>
      </c>
      <c r="W192" s="15">
        <v>0</v>
      </c>
      <c r="X192" s="15">
        <v>0</v>
      </c>
      <c r="Y192" s="15">
        <v>0</v>
      </c>
      <c r="Z192" s="15">
        <v>0</v>
      </c>
      <c r="AA192" s="15">
        <v>0</v>
      </c>
      <c r="AB192" s="15">
        <v>0</v>
      </c>
      <c r="AC192" s="15">
        <v>0</v>
      </c>
      <c r="AF192" s="36"/>
      <c r="AG192" s="36"/>
    </row>
    <row r="193" spans="1:33" ht="15" customHeight="1">
      <c r="A193" s="32">
        <f>A192+1</f>
        <v>142</v>
      </c>
      <c r="B193" s="32">
        <v>673</v>
      </c>
      <c r="C193" s="35" t="s">
        <v>200</v>
      </c>
      <c r="D193" s="14">
        <v>0</v>
      </c>
      <c r="E193" s="15">
        <v>0</v>
      </c>
      <c r="F193" s="15">
        <v>0</v>
      </c>
      <c r="G193" s="15">
        <v>0</v>
      </c>
      <c r="H193" s="15"/>
      <c r="I193" s="15"/>
      <c r="J193" s="15"/>
      <c r="K193" s="15"/>
      <c r="L193" s="15"/>
      <c r="M193" s="15"/>
      <c r="N193" s="15"/>
      <c r="O193" s="15"/>
      <c r="P193" s="15">
        <v>0</v>
      </c>
      <c r="Q193" s="15">
        <v>0</v>
      </c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F193" s="36"/>
      <c r="AG193" s="36"/>
    </row>
    <row r="194" spans="1:33" ht="15" customHeight="1">
      <c r="A194" s="32">
        <f t="shared" si="27"/>
        <v>143</v>
      </c>
      <c r="B194" s="32">
        <v>777</v>
      </c>
      <c r="C194" s="35" t="s">
        <v>201</v>
      </c>
      <c r="D194" s="14">
        <v>0</v>
      </c>
      <c r="E194" s="15">
        <v>0</v>
      </c>
      <c r="F194" s="15">
        <v>0</v>
      </c>
      <c r="G194" s="15">
        <v>0</v>
      </c>
      <c r="H194" s="15">
        <v>0</v>
      </c>
      <c r="I194" s="15">
        <v>0</v>
      </c>
      <c r="J194" s="15">
        <v>0</v>
      </c>
      <c r="K194" s="15">
        <v>0</v>
      </c>
      <c r="L194" s="15">
        <v>0</v>
      </c>
      <c r="M194" s="15">
        <v>0</v>
      </c>
      <c r="N194" s="15">
        <v>0</v>
      </c>
      <c r="O194" s="15">
        <v>0</v>
      </c>
      <c r="P194" s="15">
        <v>0</v>
      </c>
      <c r="Q194" s="15">
        <v>0</v>
      </c>
      <c r="R194" s="15">
        <v>0</v>
      </c>
      <c r="S194" s="15">
        <v>0</v>
      </c>
      <c r="T194" s="15">
        <v>0</v>
      </c>
      <c r="U194" s="15">
        <v>0</v>
      </c>
      <c r="V194" s="15">
        <v>0</v>
      </c>
      <c r="W194" s="15">
        <v>0</v>
      </c>
      <c r="X194" s="15">
        <v>0</v>
      </c>
      <c r="Y194" s="15">
        <v>0</v>
      </c>
      <c r="Z194" s="15">
        <v>0</v>
      </c>
      <c r="AA194" s="15">
        <v>0</v>
      </c>
      <c r="AB194" s="15">
        <v>0</v>
      </c>
      <c r="AC194" s="15">
        <v>0</v>
      </c>
      <c r="AF194" s="36"/>
      <c r="AG194" s="36"/>
    </row>
    <row r="195" spans="1:33" ht="15" customHeight="1">
      <c r="A195" s="32">
        <f t="shared" si="27"/>
        <v>144</v>
      </c>
      <c r="B195" s="32">
        <v>632</v>
      </c>
      <c r="C195" s="35" t="s">
        <v>202</v>
      </c>
      <c r="D195" s="14">
        <v>0</v>
      </c>
      <c r="E195" s="15">
        <v>0</v>
      </c>
      <c r="F195" s="15">
        <v>0</v>
      </c>
      <c r="G195" s="15">
        <v>0</v>
      </c>
      <c r="H195" s="15">
        <v>0</v>
      </c>
      <c r="I195" s="15">
        <v>0</v>
      </c>
      <c r="J195" s="15">
        <v>0</v>
      </c>
      <c r="K195" s="15">
        <v>0</v>
      </c>
      <c r="L195" s="15">
        <v>0</v>
      </c>
      <c r="M195" s="15">
        <v>0</v>
      </c>
      <c r="N195" s="15">
        <v>0</v>
      </c>
      <c r="O195" s="15">
        <v>0</v>
      </c>
      <c r="P195" s="15">
        <v>0</v>
      </c>
      <c r="Q195" s="15">
        <v>0</v>
      </c>
      <c r="R195" s="15">
        <v>0</v>
      </c>
      <c r="S195" s="15">
        <v>0</v>
      </c>
      <c r="T195" s="15">
        <v>0</v>
      </c>
      <c r="U195" s="15">
        <v>0</v>
      </c>
      <c r="V195" s="15">
        <v>0</v>
      </c>
      <c r="W195" s="15">
        <v>0</v>
      </c>
      <c r="X195" s="15">
        <v>0</v>
      </c>
      <c r="Y195" s="15">
        <v>0</v>
      </c>
      <c r="Z195" s="15">
        <v>0</v>
      </c>
      <c r="AA195" s="15">
        <v>0</v>
      </c>
      <c r="AB195" s="15">
        <v>0</v>
      </c>
      <c r="AC195" s="15">
        <v>0</v>
      </c>
      <c r="AF195" s="36"/>
      <c r="AG195" s="36"/>
    </row>
    <row r="196" spans="1:33" ht="15" customHeight="1">
      <c r="A196" s="32">
        <f t="shared" si="27"/>
        <v>145</v>
      </c>
      <c r="B196" s="32">
        <v>661</v>
      </c>
      <c r="C196" s="35" t="s">
        <v>203</v>
      </c>
      <c r="D196" s="14">
        <v>0</v>
      </c>
      <c r="E196" s="15">
        <v>0</v>
      </c>
      <c r="F196" s="15">
        <v>0</v>
      </c>
      <c r="G196" s="15">
        <v>0</v>
      </c>
      <c r="H196" s="15"/>
      <c r="I196" s="15"/>
      <c r="J196" s="15"/>
      <c r="K196" s="15"/>
      <c r="L196" s="15"/>
      <c r="M196" s="15"/>
      <c r="N196" s="15"/>
      <c r="O196" s="15"/>
      <c r="P196" s="15">
        <v>0</v>
      </c>
      <c r="Q196" s="15">
        <v>0</v>
      </c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F196" s="36"/>
      <c r="AG196" s="36"/>
    </row>
    <row r="197" spans="1:33" ht="15" customHeight="1">
      <c r="A197" s="32">
        <f t="shared" si="27"/>
        <v>146</v>
      </c>
      <c r="B197" s="32">
        <v>778</v>
      </c>
      <c r="C197" s="35" t="s">
        <v>204</v>
      </c>
      <c r="D197" s="14">
        <v>0</v>
      </c>
      <c r="E197" s="15">
        <v>0</v>
      </c>
      <c r="F197" s="15">
        <v>0</v>
      </c>
      <c r="G197" s="15">
        <v>0</v>
      </c>
      <c r="H197" s="15"/>
      <c r="I197" s="15"/>
      <c r="J197" s="15"/>
      <c r="K197" s="15"/>
      <c r="L197" s="15"/>
      <c r="M197" s="15"/>
      <c r="N197" s="15"/>
      <c r="O197" s="15"/>
      <c r="P197" s="15">
        <v>0</v>
      </c>
      <c r="Q197" s="15">
        <v>0</v>
      </c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F197" s="36"/>
      <c r="AG197" s="36"/>
    </row>
    <row r="198" spans="1:33" ht="15" customHeight="1">
      <c r="A198" s="32">
        <f t="shared" si="27"/>
        <v>147</v>
      </c>
      <c r="B198" s="32">
        <v>757</v>
      </c>
      <c r="C198" s="35" t="s">
        <v>205</v>
      </c>
      <c r="D198" s="14">
        <v>0</v>
      </c>
      <c r="E198" s="15">
        <v>0</v>
      </c>
      <c r="F198" s="15">
        <v>0</v>
      </c>
      <c r="G198" s="15">
        <v>0</v>
      </c>
      <c r="H198" s="15"/>
      <c r="I198" s="15"/>
      <c r="J198" s="15"/>
      <c r="K198" s="15"/>
      <c r="L198" s="15"/>
      <c r="M198" s="15"/>
      <c r="N198" s="15"/>
      <c r="O198" s="15"/>
      <c r="P198" s="15">
        <v>0</v>
      </c>
      <c r="Q198" s="15">
        <v>0</v>
      </c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F198" s="36"/>
      <c r="AG198" s="36"/>
    </row>
    <row r="199" spans="1:33" ht="15" customHeight="1">
      <c r="A199" s="32">
        <f>A198+1</f>
        <v>148</v>
      </c>
      <c r="B199" s="32">
        <v>710</v>
      </c>
      <c r="C199" s="35" t="s">
        <v>206</v>
      </c>
      <c r="D199" s="14">
        <v>0</v>
      </c>
      <c r="E199" s="15">
        <v>0</v>
      </c>
      <c r="F199" s="15">
        <v>0</v>
      </c>
      <c r="G199" s="15">
        <v>0</v>
      </c>
      <c r="H199" s="15"/>
      <c r="I199" s="15"/>
      <c r="J199" s="15"/>
      <c r="K199" s="15"/>
      <c r="L199" s="15"/>
      <c r="M199" s="15"/>
      <c r="N199" s="15"/>
      <c r="O199" s="15"/>
      <c r="P199" s="15">
        <v>0</v>
      </c>
      <c r="Q199" s="15">
        <v>0</v>
      </c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F199" s="36"/>
      <c r="AG199" s="36"/>
    </row>
    <row r="200" spans="1:33" ht="15" customHeight="1">
      <c r="A200" s="32"/>
      <c r="B200" s="32"/>
      <c r="C200" s="35" t="s">
        <v>207</v>
      </c>
      <c r="D200" s="13">
        <v>273483</v>
      </c>
      <c r="E200" s="13">
        <v>273483</v>
      </c>
      <c r="F200" s="13">
        <v>208322</v>
      </c>
      <c r="G200" s="13">
        <v>208322</v>
      </c>
      <c r="H200" s="13">
        <v>204672</v>
      </c>
      <c r="I200" s="13">
        <v>204672</v>
      </c>
      <c r="J200" s="13">
        <v>272</v>
      </c>
      <c r="K200" s="13">
        <v>272</v>
      </c>
      <c r="L200" s="13">
        <v>3378</v>
      </c>
      <c r="M200" s="13">
        <v>3378</v>
      </c>
      <c r="N200" s="13">
        <v>65161</v>
      </c>
      <c r="O200" s="13">
        <v>65161</v>
      </c>
      <c r="P200" s="13">
        <v>858286</v>
      </c>
      <c r="Q200" s="13">
        <v>348669</v>
      </c>
      <c r="R200" s="13">
        <v>80748</v>
      </c>
      <c r="S200" s="13">
        <v>80748</v>
      </c>
      <c r="T200" s="13">
        <v>777538</v>
      </c>
      <c r="U200" s="13">
        <v>267921</v>
      </c>
      <c r="V200" s="13">
        <f t="shared" ref="V200:AC200" si="28">SUM(V133:V199)</f>
        <v>45451</v>
      </c>
      <c r="W200" s="13">
        <f t="shared" si="28"/>
        <v>119522</v>
      </c>
      <c r="X200" s="13">
        <f t="shared" si="28"/>
        <v>0</v>
      </c>
      <c r="Y200" s="13">
        <f t="shared" si="28"/>
        <v>0</v>
      </c>
      <c r="Z200" s="13">
        <f t="shared" si="28"/>
        <v>13627</v>
      </c>
      <c r="AA200" s="13">
        <f t="shared" si="28"/>
        <v>14757</v>
      </c>
      <c r="AB200" s="13">
        <f t="shared" si="28"/>
        <v>0</v>
      </c>
      <c r="AC200" s="13">
        <f t="shared" si="28"/>
        <v>735990</v>
      </c>
      <c r="AF200" s="36"/>
      <c r="AG200" s="36"/>
    </row>
    <row r="201" spans="1:33" ht="15" customHeight="1">
      <c r="A201" s="32"/>
      <c r="B201" s="32"/>
      <c r="C201" s="35" t="s">
        <v>208</v>
      </c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F201" s="36"/>
      <c r="AG201" s="36"/>
    </row>
    <row r="202" spans="1:33" ht="15" customHeight="1">
      <c r="A202" s="32">
        <f>A199+1</f>
        <v>149</v>
      </c>
      <c r="B202" s="32">
        <v>222</v>
      </c>
      <c r="C202" s="35" t="s">
        <v>209</v>
      </c>
      <c r="D202" s="14">
        <v>7608</v>
      </c>
      <c r="E202" s="15">
        <v>7608</v>
      </c>
      <c r="F202" s="15">
        <v>5743</v>
      </c>
      <c r="G202" s="15">
        <v>5743</v>
      </c>
      <c r="H202" s="15">
        <v>5638</v>
      </c>
      <c r="I202" s="15">
        <v>5638</v>
      </c>
      <c r="J202" s="15">
        <v>105</v>
      </c>
      <c r="K202" s="15">
        <v>105</v>
      </c>
      <c r="L202" s="15">
        <v>0</v>
      </c>
      <c r="M202" s="15">
        <v>0</v>
      </c>
      <c r="N202" s="15">
        <v>1865</v>
      </c>
      <c r="O202" s="15">
        <v>1865</v>
      </c>
      <c r="P202" s="15">
        <v>24038</v>
      </c>
      <c r="Q202" s="15">
        <v>9790</v>
      </c>
      <c r="R202" s="15">
        <v>2300</v>
      </c>
      <c r="S202" s="15">
        <v>2300</v>
      </c>
      <c r="T202" s="15">
        <v>21738</v>
      </c>
      <c r="U202" s="15">
        <v>7490</v>
      </c>
      <c r="V202" s="15">
        <v>2950</v>
      </c>
      <c r="W202" s="15">
        <v>0</v>
      </c>
      <c r="X202" s="15">
        <v>0</v>
      </c>
      <c r="Y202" s="15">
        <v>0</v>
      </c>
      <c r="Z202" s="15">
        <v>0</v>
      </c>
      <c r="AA202" s="15">
        <v>0</v>
      </c>
      <c r="AB202" s="15">
        <v>0</v>
      </c>
      <c r="AC202" s="15">
        <v>91108</v>
      </c>
      <c r="AF202" s="36"/>
      <c r="AG202" s="36"/>
    </row>
    <row r="203" spans="1:33" ht="15" customHeight="1">
      <c r="A203" s="32"/>
      <c r="B203" s="32"/>
      <c r="C203" s="35" t="s">
        <v>210</v>
      </c>
      <c r="D203" s="13">
        <v>7608</v>
      </c>
      <c r="E203" s="13">
        <v>7608</v>
      </c>
      <c r="F203" s="13">
        <v>5743</v>
      </c>
      <c r="G203" s="13">
        <v>5743</v>
      </c>
      <c r="H203" s="13">
        <v>5638</v>
      </c>
      <c r="I203" s="13">
        <v>5638</v>
      </c>
      <c r="J203" s="13">
        <v>105</v>
      </c>
      <c r="K203" s="13">
        <v>105</v>
      </c>
      <c r="L203" s="13">
        <v>0</v>
      </c>
      <c r="M203" s="13">
        <v>0</v>
      </c>
      <c r="N203" s="13">
        <v>1865</v>
      </c>
      <c r="O203" s="13">
        <v>1865</v>
      </c>
      <c r="P203" s="13">
        <v>24038</v>
      </c>
      <c r="Q203" s="13">
        <v>9790</v>
      </c>
      <c r="R203" s="13">
        <v>2300</v>
      </c>
      <c r="S203" s="13">
        <v>2300</v>
      </c>
      <c r="T203" s="13">
        <v>21738</v>
      </c>
      <c r="U203" s="13">
        <v>7490</v>
      </c>
      <c r="V203" s="13">
        <f t="shared" ref="V203:AC203" si="29">SUM(V202)</f>
        <v>2950</v>
      </c>
      <c r="W203" s="13">
        <f t="shared" si="29"/>
        <v>0</v>
      </c>
      <c r="X203" s="13">
        <f t="shared" si="29"/>
        <v>0</v>
      </c>
      <c r="Y203" s="13">
        <f t="shared" si="29"/>
        <v>0</v>
      </c>
      <c r="Z203" s="13">
        <f t="shared" si="29"/>
        <v>0</v>
      </c>
      <c r="AA203" s="13">
        <f t="shared" si="29"/>
        <v>0</v>
      </c>
      <c r="AB203" s="13">
        <f t="shared" si="29"/>
        <v>0</v>
      </c>
      <c r="AC203" s="13">
        <f t="shared" si="29"/>
        <v>91108</v>
      </c>
      <c r="AF203" s="36"/>
      <c r="AG203" s="36"/>
    </row>
    <row r="204" spans="1:33" ht="15" customHeight="1">
      <c r="A204" s="32"/>
      <c r="B204" s="32"/>
      <c r="C204" s="35" t="s">
        <v>211</v>
      </c>
      <c r="D204" s="15">
        <v>637975</v>
      </c>
      <c r="E204" s="15">
        <v>637975</v>
      </c>
      <c r="F204" s="15">
        <v>486902</v>
      </c>
      <c r="G204" s="15">
        <v>486902</v>
      </c>
      <c r="H204" s="15">
        <v>475281</v>
      </c>
      <c r="I204" s="15">
        <v>475281</v>
      </c>
      <c r="J204" s="15">
        <v>1383</v>
      </c>
      <c r="K204" s="15">
        <v>1383</v>
      </c>
      <c r="L204" s="15">
        <v>10238</v>
      </c>
      <c r="M204" s="15">
        <v>10238</v>
      </c>
      <c r="N204" s="15">
        <v>151073</v>
      </c>
      <c r="O204" s="15">
        <v>151073</v>
      </c>
      <c r="P204" s="15">
        <v>1925575</v>
      </c>
      <c r="Q204" s="15">
        <v>787947</v>
      </c>
      <c r="R204" s="15">
        <v>189890</v>
      </c>
      <c r="S204" s="15">
        <v>189890</v>
      </c>
      <c r="T204" s="15">
        <v>1735685</v>
      </c>
      <c r="U204" s="15">
        <v>598057</v>
      </c>
      <c r="V204" s="15">
        <f t="shared" ref="V204:AC204" si="30">V203+V200+V131+V126+V123+V120+V117+V113+V109+V106+V103+V94+V70+V67+V58+V50+V47+V44+V40+V37+V24+V21+V17</f>
        <v>93955</v>
      </c>
      <c r="W204" s="15">
        <f t="shared" si="30"/>
        <v>140407</v>
      </c>
      <c r="X204" s="15">
        <f t="shared" si="30"/>
        <v>1000</v>
      </c>
      <c r="Y204" s="15">
        <f t="shared" si="30"/>
        <v>0</v>
      </c>
      <c r="Z204" s="15">
        <f t="shared" si="30"/>
        <v>25762</v>
      </c>
      <c r="AA204" s="15">
        <f t="shared" si="30"/>
        <v>28047</v>
      </c>
      <c r="AB204" s="15">
        <f t="shared" si="30"/>
        <v>0</v>
      </c>
      <c r="AC204" s="15">
        <f t="shared" si="30"/>
        <v>4041933</v>
      </c>
      <c r="AF204" s="36"/>
      <c r="AG204" s="36"/>
    </row>
    <row r="205" spans="1:33" ht="15" customHeight="1">
      <c r="A205" s="32"/>
      <c r="B205" s="32"/>
      <c r="C205" s="35" t="s">
        <v>212</v>
      </c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F205" s="36"/>
      <c r="AG205" s="36"/>
    </row>
    <row r="206" spans="1:33" ht="15" customHeight="1">
      <c r="A206" s="32"/>
      <c r="B206" s="32"/>
      <c r="C206" s="35" t="s">
        <v>213</v>
      </c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F206" s="36"/>
      <c r="AG206" s="36"/>
    </row>
    <row r="207" spans="1:33" ht="15" customHeight="1">
      <c r="A207" s="32">
        <f>A202+1</f>
        <v>150</v>
      </c>
      <c r="B207" s="32">
        <v>224</v>
      </c>
      <c r="C207" s="35" t="s">
        <v>214</v>
      </c>
      <c r="D207" s="14">
        <v>5061</v>
      </c>
      <c r="E207" s="15">
        <v>5061</v>
      </c>
      <c r="F207" s="15">
        <v>3641</v>
      </c>
      <c r="G207" s="15">
        <v>3641</v>
      </c>
      <c r="H207" s="15">
        <v>3478</v>
      </c>
      <c r="I207" s="15">
        <v>3478</v>
      </c>
      <c r="J207" s="15">
        <v>27</v>
      </c>
      <c r="K207" s="15">
        <v>27</v>
      </c>
      <c r="L207" s="15">
        <v>136</v>
      </c>
      <c r="M207" s="15">
        <v>136</v>
      </c>
      <c r="N207" s="15">
        <v>1420</v>
      </c>
      <c r="O207" s="15">
        <v>1420</v>
      </c>
      <c r="P207" s="15">
        <v>8949</v>
      </c>
      <c r="Q207" s="15">
        <v>4172</v>
      </c>
      <c r="R207" s="15">
        <v>1663</v>
      </c>
      <c r="S207" s="15">
        <v>1663</v>
      </c>
      <c r="T207" s="15">
        <v>7286</v>
      </c>
      <c r="U207" s="15">
        <v>2509</v>
      </c>
      <c r="V207" s="15">
        <v>0</v>
      </c>
      <c r="W207" s="15">
        <v>0</v>
      </c>
      <c r="X207" s="15">
        <v>0</v>
      </c>
      <c r="Y207" s="15">
        <v>0</v>
      </c>
      <c r="Z207" s="15">
        <v>0</v>
      </c>
      <c r="AA207" s="15">
        <v>0</v>
      </c>
      <c r="AB207" s="15">
        <v>0</v>
      </c>
      <c r="AC207" s="15">
        <v>80081</v>
      </c>
      <c r="AF207" s="36"/>
      <c r="AG207" s="36"/>
    </row>
    <row r="208" spans="1:33" ht="15" customHeight="1">
      <c r="A208" s="32"/>
      <c r="B208" s="32"/>
      <c r="C208" s="35" t="s">
        <v>215</v>
      </c>
      <c r="D208" s="13">
        <v>5061</v>
      </c>
      <c r="E208" s="13">
        <v>5061</v>
      </c>
      <c r="F208" s="13">
        <v>3641</v>
      </c>
      <c r="G208" s="13">
        <v>3641</v>
      </c>
      <c r="H208" s="13">
        <v>3478</v>
      </c>
      <c r="I208" s="13">
        <v>3478</v>
      </c>
      <c r="J208" s="13">
        <v>27</v>
      </c>
      <c r="K208" s="13">
        <v>27</v>
      </c>
      <c r="L208" s="13">
        <v>136</v>
      </c>
      <c r="M208" s="13">
        <v>136</v>
      </c>
      <c r="N208" s="13">
        <v>1420</v>
      </c>
      <c r="O208" s="13">
        <v>1420</v>
      </c>
      <c r="P208" s="13">
        <v>8949</v>
      </c>
      <c r="Q208" s="13">
        <v>4172</v>
      </c>
      <c r="R208" s="13">
        <v>1663</v>
      </c>
      <c r="S208" s="13">
        <v>1663</v>
      </c>
      <c r="T208" s="13">
        <v>7286</v>
      </c>
      <c r="U208" s="13">
        <v>2509</v>
      </c>
      <c r="V208" s="13">
        <f t="shared" ref="V208:AC208" si="31">SUM(V207)</f>
        <v>0</v>
      </c>
      <c r="W208" s="13">
        <f t="shared" si="31"/>
        <v>0</v>
      </c>
      <c r="X208" s="13">
        <f t="shared" si="31"/>
        <v>0</v>
      </c>
      <c r="Y208" s="13">
        <f t="shared" si="31"/>
        <v>0</v>
      </c>
      <c r="Z208" s="13">
        <f t="shared" si="31"/>
        <v>0</v>
      </c>
      <c r="AA208" s="13">
        <f t="shared" si="31"/>
        <v>0</v>
      </c>
      <c r="AB208" s="13">
        <f t="shared" si="31"/>
        <v>0</v>
      </c>
      <c r="AC208" s="13">
        <f t="shared" si="31"/>
        <v>80081</v>
      </c>
      <c r="AF208" s="36"/>
      <c r="AG208" s="36"/>
    </row>
    <row r="209" spans="1:33" ht="15" customHeight="1">
      <c r="A209" s="32"/>
      <c r="B209" s="32"/>
      <c r="C209" s="35" t="s">
        <v>216</v>
      </c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F209" s="36"/>
      <c r="AG209" s="36"/>
    </row>
    <row r="210" spans="1:33" ht="15" customHeight="1">
      <c r="A210" s="32">
        <f>A207+1</f>
        <v>151</v>
      </c>
      <c r="B210" s="32">
        <v>234</v>
      </c>
      <c r="C210" s="35" t="s">
        <v>217</v>
      </c>
      <c r="D210" s="14">
        <v>7956</v>
      </c>
      <c r="E210" s="15">
        <v>7956</v>
      </c>
      <c r="F210" s="15">
        <v>6000</v>
      </c>
      <c r="G210" s="15">
        <v>6000</v>
      </c>
      <c r="H210" s="15">
        <v>5988</v>
      </c>
      <c r="I210" s="15">
        <v>5988</v>
      </c>
      <c r="J210" s="15">
        <v>12</v>
      </c>
      <c r="K210" s="15">
        <v>12</v>
      </c>
      <c r="L210" s="15">
        <v>0</v>
      </c>
      <c r="M210" s="15">
        <v>0</v>
      </c>
      <c r="N210" s="15">
        <v>1956</v>
      </c>
      <c r="O210" s="15">
        <v>1956</v>
      </c>
      <c r="P210" s="15">
        <v>27495</v>
      </c>
      <c r="Q210" s="15">
        <v>11090</v>
      </c>
      <c r="R210" s="15">
        <v>2466</v>
      </c>
      <c r="S210" s="15">
        <v>2466</v>
      </c>
      <c r="T210" s="15">
        <v>25029</v>
      </c>
      <c r="U210" s="15">
        <v>8624</v>
      </c>
      <c r="V210" s="15">
        <v>0</v>
      </c>
      <c r="W210" s="15">
        <v>0</v>
      </c>
      <c r="X210" s="15">
        <v>0</v>
      </c>
      <c r="Y210" s="15">
        <v>0</v>
      </c>
      <c r="Z210" s="15">
        <v>0</v>
      </c>
      <c r="AA210" s="15">
        <v>0</v>
      </c>
      <c r="AB210" s="15">
        <v>0</v>
      </c>
      <c r="AC210" s="15">
        <v>75670</v>
      </c>
      <c r="AF210" s="36"/>
      <c r="AG210" s="36"/>
    </row>
    <row r="211" spans="1:33" ht="15" customHeight="1">
      <c r="A211" s="32"/>
      <c r="B211" s="32"/>
      <c r="C211" s="35" t="s">
        <v>218</v>
      </c>
      <c r="D211" s="13">
        <v>7956</v>
      </c>
      <c r="E211" s="13">
        <v>7956</v>
      </c>
      <c r="F211" s="13">
        <v>6000</v>
      </c>
      <c r="G211" s="13">
        <v>6000</v>
      </c>
      <c r="H211" s="13">
        <v>5988</v>
      </c>
      <c r="I211" s="13">
        <v>5988</v>
      </c>
      <c r="J211" s="13">
        <v>12</v>
      </c>
      <c r="K211" s="13">
        <v>12</v>
      </c>
      <c r="L211" s="13">
        <v>0</v>
      </c>
      <c r="M211" s="13">
        <v>0</v>
      </c>
      <c r="N211" s="13">
        <v>1956</v>
      </c>
      <c r="O211" s="13">
        <v>1956</v>
      </c>
      <c r="P211" s="13">
        <v>27495</v>
      </c>
      <c r="Q211" s="13">
        <v>11090</v>
      </c>
      <c r="R211" s="13">
        <v>2466</v>
      </c>
      <c r="S211" s="13">
        <v>2466</v>
      </c>
      <c r="T211" s="13">
        <v>25029</v>
      </c>
      <c r="U211" s="13">
        <v>8624</v>
      </c>
      <c r="V211" s="13">
        <f t="shared" ref="V211:AC211" si="32">SUM(V210)</f>
        <v>0</v>
      </c>
      <c r="W211" s="13">
        <f t="shared" si="32"/>
        <v>0</v>
      </c>
      <c r="X211" s="13">
        <f t="shared" si="32"/>
        <v>0</v>
      </c>
      <c r="Y211" s="13">
        <f t="shared" si="32"/>
        <v>0</v>
      </c>
      <c r="Z211" s="13">
        <f t="shared" si="32"/>
        <v>0</v>
      </c>
      <c r="AA211" s="13">
        <f t="shared" si="32"/>
        <v>0</v>
      </c>
      <c r="AB211" s="13">
        <f t="shared" si="32"/>
        <v>0</v>
      </c>
      <c r="AC211" s="13">
        <f t="shared" si="32"/>
        <v>75670</v>
      </c>
      <c r="AF211" s="36"/>
      <c r="AG211" s="36"/>
    </row>
    <row r="212" spans="1:33" ht="15" customHeight="1">
      <c r="A212" s="32"/>
      <c r="B212" s="32"/>
      <c r="C212" s="35" t="s">
        <v>219</v>
      </c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F212" s="36"/>
      <c r="AG212" s="36"/>
    </row>
    <row r="213" spans="1:33" ht="15" customHeight="1">
      <c r="A213" s="32">
        <f>A210+1</f>
        <v>152</v>
      </c>
      <c r="B213" s="32">
        <v>248</v>
      </c>
      <c r="C213" s="35" t="s">
        <v>220</v>
      </c>
      <c r="D213" s="14">
        <v>4434</v>
      </c>
      <c r="E213" s="15">
        <v>4434</v>
      </c>
      <c r="F213" s="15">
        <v>3246</v>
      </c>
      <c r="G213" s="15">
        <v>3246</v>
      </c>
      <c r="H213" s="15">
        <v>3209</v>
      </c>
      <c r="I213" s="15">
        <v>3209</v>
      </c>
      <c r="J213" s="15">
        <v>37</v>
      </c>
      <c r="K213" s="15">
        <v>37</v>
      </c>
      <c r="L213" s="15">
        <v>0</v>
      </c>
      <c r="M213" s="15">
        <v>0</v>
      </c>
      <c r="N213" s="15">
        <v>1188</v>
      </c>
      <c r="O213" s="15">
        <v>1188</v>
      </c>
      <c r="P213" s="15">
        <v>5122</v>
      </c>
      <c r="Q213" s="15">
        <v>2707</v>
      </c>
      <c r="R213" s="15">
        <v>1440</v>
      </c>
      <c r="S213" s="15">
        <v>1440</v>
      </c>
      <c r="T213" s="15">
        <v>3682</v>
      </c>
      <c r="U213" s="15">
        <v>1267</v>
      </c>
      <c r="V213" s="15">
        <v>0</v>
      </c>
      <c r="W213" s="15">
        <v>0</v>
      </c>
      <c r="X213" s="15">
        <v>0</v>
      </c>
      <c r="Y213" s="15">
        <v>0</v>
      </c>
      <c r="Z213" s="15">
        <v>0</v>
      </c>
      <c r="AA213" s="15">
        <v>0</v>
      </c>
      <c r="AB213" s="15">
        <v>0</v>
      </c>
      <c r="AC213" s="15">
        <v>44493</v>
      </c>
      <c r="AF213" s="36"/>
      <c r="AG213" s="36"/>
    </row>
    <row r="214" spans="1:33" ht="15" customHeight="1">
      <c r="A214" s="32"/>
      <c r="B214" s="32"/>
      <c r="C214" s="35" t="s">
        <v>221</v>
      </c>
      <c r="D214" s="13">
        <v>4434</v>
      </c>
      <c r="E214" s="13">
        <v>4434</v>
      </c>
      <c r="F214" s="13">
        <v>3246</v>
      </c>
      <c r="G214" s="13">
        <v>3246</v>
      </c>
      <c r="H214" s="13">
        <v>3209</v>
      </c>
      <c r="I214" s="13">
        <v>3209</v>
      </c>
      <c r="J214" s="13">
        <v>37</v>
      </c>
      <c r="K214" s="13">
        <v>37</v>
      </c>
      <c r="L214" s="13">
        <v>0</v>
      </c>
      <c r="M214" s="13">
        <v>0</v>
      </c>
      <c r="N214" s="13">
        <v>1188</v>
      </c>
      <c r="O214" s="13">
        <v>1188</v>
      </c>
      <c r="P214" s="13">
        <v>5122</v>
      </c>
      <c r="Q214" s="13">
        <v>2707</v>
      </c>
      <c r="R214" s="13">
        <v>1440</v>
      </c>
      <c r="S214" s="13">
        <v>1440</v>
      </c>
      <c r="T214" s="13">
        <v>3682</v>
      </c>
      <c r="U214" s="13">
        <v>1267</v>
      </c>
      <c r="V214" s="13">
        <f t="shared" ref="V214:AC214" si="33">SUM(V213)</f>
        <v>0</v>
      </c>
      <c r="W214" s="13">
        <f t="shared" si="33"/>
        <v>0</v>
      </c>
      <c r="X214" s="13">
        <f t="shared" si="33"/>
        <v>0</v>
      </c>
      <c r="Y214" s="13">
        <f t="shared" si="33"/>
        <v>0</v>
      </c>
      <c r="Z214" s="13">
        <f t="shared" si="33"/>
        <v>0</v>
      </c>
      <c r="AA214" s="13">
        <f t="shared" si="33"/>
        <v>0</v>
      </c>
      <c r="AB214" s="13">
        <f t="shared" si="33"/>
        <v>0</v>
      </c>
      <c r="AC214" s="13">
        <f t="shared" si="33"/>
        <v>44493</v>
      </c>
      <c r="AF214" s="36"/>
      <c r="AG214" s="36"/>
    </row>
    <row r="215" spans="1:33" ht="15" customHeight="1">
      <c r="A215" s="32"/>
      <c r="B215" s="32"/>
      <c r="C215" s="35" t="s">
        <v>222</v>
      </c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F215" s="36"/>
      <c r="AG215" s="36"/>
    </row>
    <row r="216" spans="1:33" ht="15" customHeight="1">
      <c r="A216" s="32">
        <f>A213+1</f>
        <v>153</v>
      </c>
      <c r="B216" s="32">
        <v>324</v>
      </c>
      <c r="C216" s="35" t="s">
        <v>223</v>
      </c>
      <c r="D216" s="14">
        <v>4974</v>
      </c>
      <c r="E216" s="15">
        <v>4974</v>
      </c>
      <c r="F216" s="15">
        <v>3698</v>
      </c>
      <c r="G216" s="15">
        <v>3698</v>
      </c>
      <c r="H216" s="15">
        <v>3617</v>
      </c>
      <c r="I216" s="15">
        <v>3617</v>
      </c>
      <c r="J216" s="15">
        <v>11</v>
      </c>
      <c r="K216" s="15">
        <v>11</v>
      </c>
      <c r="L216" s="15">
        <v>70</v>
      </c>
      <c r="M216" s="15">
        <v>70</v>
      </c>
      <c r="N216" s="15">
        <v>1276</v>
      </c>
      <c r="O216" s="15">
        <v>1276</v>
      </c>
      <c r="P216" s="15">
        <v>13526</v>
      </c>
      <c r="Q216" s="15">
        <v>5710</v>
      </c>
      <c r="R216" s="15">
        <v>1601</v>
      </c>
      <c r="S216" s="15">
        <v>1601</v>
      </c>
      <c r="T216" s="15">
        <v>11925</v>
      </c>
      <c r="U216" s="15">
        <v>4109</v>
      </c>
      <c r="V216" s="15">
        <v>600</v>
      </c>
      <c r="W216" s="15">
        <v>0</v>
      </c>
      <c r="X216" s="15">
        <v>0</v>
      </c>
      <c r="Y216" s="15">
        <v>0</v>
      </c>
      <c r="Z216" s="15">
        <v>501</v>
      </c>
      <c r="AA216" s="15">
        <v>611</v>
      </c>
      <c r="AB216" s="15">
        <v>0</v>
      </c>
      <c r="AC216" s="15">
        <v>34780</v>
      </c>
      <c r="AF216" s="36"/>
      <c r="AG216" s="36"/>
    </row>
    <row r="217" spans="1:33" ht="15" customHeight="1">
      <c r="A217" s="32"/>
      <c r="B217" s="32"/>
      <c r="C217" s="35" t="s">
        <v>224</v>
      </c>
      <c r="D217" s="13">
        <v>4974</v>
      </c>
      <c r="E217" s="13">
        <v>4974</v>
      </c>
      <c r="F217" s="13">
        <v>3698</v>
      </c>
      <c r="G217" s="13">
        <v>3698</v>
      </c>
      <c r="H217" s="13">
        <v>3617</v>
      </c>
      <c r="I217" s="13">
        <v>3617</v>
      </c>
      <c r="J217" s="13">
        <v>11</v>
      </c>
      <c r="K217" s="13">
        <v>11</v>
      </c>
      <c r="L217" s="13">
        <v>70</v>
      </c>
      <c r="M217" s="13">
        <v>70</v>
      </c>
      <c r="N217" s="13">
        <v>1276</v>
      </c>
      <c r="O217" s="13">
        <v>1276</v>
      </c>
      <c r="P217" s="13">
        <v>13526</v>
      </c>
      <c r="Q217" s="13">
        <v>5710</v>
      </c>
      <c r="R217" s="13">
        <v>1601</v>
      </c>
      <c r="S217" s="13">
        <v>1601</v>
      </c>
      <c r="T217" s="13">
        <v>11925</v>
      </c>
      <c r="U217" s="13">
        <v>4109</v>
      </c>
      <c r="V217" s="13">
        <f t="shared" ref="V217:AC217" si="34">SUM(V216)</f>
        <v>600</v>
      </c>
      <c r="W217" s="13">
        <f t="shared" si="34"/>
        <v>0</v>
      </c>
      <c r="X217" s="13">
        <f t="shared" si="34"/>
        <v>0</v>
      </c>
      <c r="Y217" s="13">
        <f t="shared" si="34"/>
        <v>0</v>
      </c>
      <c r="Z217" s="13">
        <f t="shared" si="34"/>
        <v>501</v>
      </c>
      <c r="AA217" s="13">
        <f t="shared" si="34"/>
        <v>611</v>
      </c>
      <c r="AB217" s="13">
        <f t="shared" si="34"/>
        <v>0</v>
      </c>
      <c r="AC217" s="13">
        <f t="shared" si="34"/>
        <v>34780</v>
      </c>
      <c r="AF217" s="36"/>
      <c r="AG217" s="36"/>
    </row>
    <row r="218" spans="1:33" ht="15" customHeight="1">
      <c r="A218" s="32"/>
      <c r="B218" s="32"/>
      <c r="C218" s="35" t="s">
        <v>225</v>
      </c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F218" s="36"/>
      <c r="AG218" s="36"/>
    </row>
    <row r="219" spans="1:33" ht="15" customHeight="1">
      <c r="A219" s="32">
        <f>A216+1</f>
        <v>154</v>
      </c>
      <c r="B219" s="32">
        <v>257</v>
      </c>
      <c r="C219" s="35" t="s">
        <v>226</v>
      </c>
      <c r="D219" s="14">
        <v>7039</v>
      </c>
      <c r="E219" s="15">
        <v>7039</v>
      </c>
      <c r="F219" s="15">
        <v>5300</v>
      </c>
      <c r="G219" s="15">
        <v>5300</v>
      </c>
      <c r="H219" s="15">
        <v>5295</v>
      </c>
      <c r="I219" s="15">
        <v>5295</v>
      </c>
      <c r="J219" s="15">
        <v>5</v>
      </c>
      <c r="K219" s="15">
        <v>5</v>
      </c>
      <c r="L219" s="15">
        <v>0</v>
      </c>
      <c r="M219" s="15">
        <v>0</v>
      </c>
      <c r="N219" s="15">
        <v>1739</v>
      </c>
      <c r="O219" s="15">
        <v>1739</v>
      </c>
      <c r="P219" s="15">
        <v>14476</v>
      </c>
      <c r="Q219" s="15">
        <v>6414</v>
      </c>
      <c r="R219" s="15">
        <v>2177</v>
      </c>
      <c r="S219" s="15">
        <v>2177</v>
      </c>
      <c r="T219" s="15">
        <v>12299</v>
      </c>
      <c r="U219" s="15">
        <v>4237</v>
      </c>
      <c r="V219" s="15">
        <v>0</v>
      </c>
      <c r="W219" s="15">
        <v>0</v>
      </c>
      <c r="X219" s="15">
        <v>0</v>
      </c>
      <c r="Y219" s="15">
        <v>0</v>
      </c>
      <c r="Z219" s="15">
        <v>0</v>
      </c>
      <c r="AA219" s="15">
        <v>0</v>
      </c>
      <c r="AB219" s="15">
        <v>0</v>
      </c>
      <c r="AC219" s="15">
        <v>115286</v>
      </c>
      <c r="AF219" s="36"/>
      <c r="AG219" s="36"/>
    </row>
    <row r="220" spans="1:33" ht="15" customHeight="1">
      <c r="A220" s="32">
        <f>A219+1</f>
        <v>155</v>
      </c>
      <c r="B220" s="32">
        <v>734</v>
      </c>
      <c r="C220" s="35" t="s">
        <v>227</v>
      </c>
      <c r="D220" s="14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  <c r="L220" s="15">
        <v>0</v>
      </c>
      <c r="M220" s="15">
        <v>0</v>
      </c>
      <c r="N220" s="15">
        <v>0</v>
      </c>
      <c r="O220" s="15">
        <v>0</v>
      </c>
      <c r="P220" s="15">
        <v>0</v>
      </c>
      <c r="Q220" s="15">
        <v>0</v>
      </c>
      <c r="R220" s="15">
        <v>0</v>
      </c>
      <c r="S220" s="15">
        <v>0</v>
      </c>
      <c r="T220" s="15">
        <v>0</v>
      </c>
      <c r="U220" s="15">
        <v>0</v>
      </c>
      <c r="V220" s="15">
        <v>0</v>
      </c>
      <c r="W220" s="15">
        <v>0</v>
      </c>
      <c r="X220" s="15">
        <v>0</v>
      </c>
      <c r="Y220" s="15">
        <v>0</v>
      </c>
      <c r="Z220" s="15">
        <v>0</v>
      </c>
      <c r="AA220" s="15">
        <v>0</v>
      </c>
      <c r="AB220" s="15">
        <v>0</v>
      </c>
      <c r="AC220" s="15">
        <v>0</v>
      </c>
      <c r="AF220" s="36"/>
      <c r="AG220" s="36"/>
    </row>
    <row r="221" spans="1:33" ht="15" customHeight="1">
      <c r="A221" s="32"/>
      <c r="B221" s="32"/>
      <c r="C221" s="35" t="s">
        <v>228</v>
      </c>
      <c r="D221" s="13">
        <v>7039</v>
      </c>
      <c r="E221" s="13">
        <v>7039</v>
      </c>
      <c r="F221" s="13">
        <v>5300</v>
      </c>
      <c r="G221" s="13">
        <v>5300</v>
      </c>
      <c r="H221" s="13">
        <v>5295</v>
      </c>
      <c r="I221" s="13">
        <v>5295</v>
      </c>
      <c r="J221" s="13">
        <v>5</v>
      </c>
      <c r="K221" s="13">
        <v>5</v>
      </c>
      <c r="L221" s="13">
        <v>0</v>
      </c>
      <c r="M221" s="13">
        <v>0</v>
      </c>
      <c r="N221" s="13">
        <v>1739</v>
      </c>
      <c r="O221" s="13">
        <v>1739</v>
      </c>
      <c r="P221" s="13">
        <v>14476</v>
      </c>
      <c r="Q221" s="13">
        <v>6414</v>
      </c>
      <c r="R221" s="13">
        <v>2177</v>
      </c>
      <c r="S221" s="13">
        <v>2177</v>
      </c>
      <c r="T221" s="13">
        <v>12299</v>
      </c>
      <c r="U221" s="13">
        <v>4237</v>
      </c>
      <c r="V221" s="13">
        <f t="shared" ref="V221:AC221" si="35">SUM(V219:V220)</f>
        <v>0</v>
      </c>
      <c r="W221" s="13">
        <f t="shared" si="35"/>
        <v>0</v>
      </c>
      <c r="X221" s="13">
        <f t="shared" si="35"/>
        <v>0</v>
      </c>
      <c r="Y221" s="13">
        <f t="shared" si="35"/>
        <v>0</v>
      </c>
      <c r="Z221" s="13">
        <f t="shared" si="35"/>
        <v>0</v>
      </c>
      <c r="AA221" s="13">
        <f t="shared" si="35"/>
        <v>0</v>
      </c>
      <c r="AB221" s="13">
        <f t="shared" si="35"/>
        <v>0</v>
      </c>
      <c r="AC221" s="13">
        <f t="shared" si="35"/>
        <v>115286</v>
      </c>
      <c r="AF221" s="36"/>
      <c r="AG221" s="36"/>
    </row>
    <row r="222" spans="1:33" ht="15" customHeight="1">
      <c r="A222" s="32"/>
      <c r="B222" s="32"/>
      <c r="C222" s="35" t="s">
        <v>229</v>
      </c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F222" s="36"/>
      <c r="AG222" s="36"/>
    </row>
    <row r="223" spans="1:33" ht="15" customHeight="1">
      <c r="A223" s="32">
        <f>A220+1</f>
        <v>156</v>
      </c>
      <c r="B223" s="32">
        <v>329</v>
      </c>
      <c r="C223" s="35" t="s">
        <v>230</v>
      </c>
      <c r="D223" s="14">
        <v>5086</v>
      </c>
      <c r="E223" s="15">
        <v>5086</v>
      </c>
      <c r="F223" s="15">
        <v>3814</v>
      </c>
      <c r="G223" s="15">
        <v>3814</v>
      </c>
      <c r="H223" s="15">
        <v>3808</v>
      </c>
      <c r="I223" s="15">
        <v>3808</v>
      </c>
      <c r="J223" s="15">
        <v>6</v>
      </c>
      <c r="K223" s="15">
        <v>6</v>
      </c>
      <c r="L223" s="15">
        <v>0</v>
      </c>
      <c r="M223" s="15">
        <v>0</v>
      </c>
      <c r="N223" s="15">
        <v>1272</v>
      </c>
      <c r="O223" s="15">
        <v>1272</v>
      </c>
      <c r="P223" s="15">
        <v>7543</v>
      </c>
      <c r="Q223" s="15">
        <v>3610</v>
      </c>
      <c r="R223" s="15">
        <v>1545</v>
      </c>
      <c r="S223" s="15">
        <v>1545</v>
      </c>
      <c r="T223" s="15">
        <v>5998</v>
      </c>
      <c r="U223" s="15">
        <v>2065</v>
      </c>
      <c r="V223" s="15">
        <v>0</v>
      </c>
      <c r="W223" s="15">
        <v>0</v>
      </c>
      <c r="X223" s="15">
        <v>0</v>
      </c>
      <c r="Y223" s="15">
        <v>0</v>
      </c>
      <c r="Z223" s="15">
        <v>0</v>
      </c>
      <c r="AA223" s="15">
        <v>0</v>
      </c>
      <c r="AB223" s="15">
        <v>0</v>
      </c>
      <c r="AC223" s="15">
        <v>40434</v>
      </c>
      <c r="AF223" s="36"/>
      <c r="AG223" s="36"/>
    </row>
    <row r="224" spans="1:33" ht="15" customHeight="1">
      <c r="A224" s="32"/>
      <c r="B224" s="32"/>
      <c r="C224" s="35" t="s">
        <v>231</v>
      </c>
      <c r="D224" s="13">
        <v>5086</v>
      </c>
      <c r="E224" s="13">
        <v>5086</v>
      </c>
      <c r="F224" s="13">
        <v>3814</v>
      </c>
      <c r="G224" s="13">
        <v>3814</v>
      </c>
      <c r="H224" s="13">
        <v>3808</v>
      </c>
      <c r="I224" s="13">
        <v>3808</v>
      </c>
      <c r="J224" s="13">
        <v>6</v>
      </c>
      <c r="K224" s="13">
        <v>6</v>
      </c>
      <c r="L224" s="13">
        <v>0</v>
      </c>
      <c r="M224" s="13">
        <v>0</v>
      </c>
      <c r="N224" s="13">
        <v>1272</v>
      </c>
      <c r="O224" s="13">
        <v>1272</v>
      </c>
      <c r="P224" s="13">
        <v>7543</v>
      </c>
      <c r="Q224" s="13">
        <v>3610</v>
      </c>
      <c r="R224" s="13">
        <v>1545</v>
      </c>
      <c r="S224" s="13">
        <v>1545</v>
      </c>
      <c r="T224" s="13">
        <v>5998</v>
      </c>
      <c r="U224" s="13">
        <v>2065</v>
      </c>
      <c r="V224" s="13">
        <f t="shared" ref="V224:AC224" si="36">SUM(V223)</f>
        <v>0</v>
      </c>
      <c r="W224" s="13">
        <f t="shared" si="36"/>
        <v>0</v>
      </c>
      <c r="X224" s="13">
        <f t="shared" si="36"/>
        <v>0</v>
      </c>
      <c r="Y224" s="13">
        <f t="shared" si="36"/>
        <v>0</v>
      </c>
      <c r="Z224" s="13">
        <f t="shared" si="36"/>
        <v>0</v>
      </c>
      <c r="AA224" s="13">
        <f t="shared" si="36"/>
        <v>0</v>
      </c>
      <c r="AB224" s="13">
        <f t="shared" si="36"/>
        <v>0</v>
      </c>
      <c r="AC224" s="13">
        <f t="shared" si="36"/>
        <v>40434</v>
      </c>
      <c r="AF224" s="36"/>
      <c r="AG224" s="36"/>
    </row>
    <row r="225" spans="1:33" ht="15" customHeight="1">
      <c r="A225" s="32"/>
      <c r="B225" s="32"/>
      <c r="C225" s="35" t="s">
        <v>232</v>
      </c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F225" s="36"/>
      <c r="AG225" s="36"/>
    </row>
    <row r="226" spans="1:33" ht="15" customHeight="1">
      <c r="A226" s="32">
        <f>A223+1</f>
        <v>157</v>
      </c>
      <c r="B226" s="32">
        <v>274</v>
      </c>
      <c r="C226" s="35" t="s">
        <v>233</v>
      </c>
      <c r="D226" s="14">
        <v>6718</v>
      </c>
      <c r="E226" s="15">
        <v>6718</v>
      </c>
      <c r="F226" s="15">
        <v>4972</v>
      </c>
      <c r="G226" s="15">
        <v>4972</v>
      </c>
      <c r="H226" s="15">
        <v>4951</v>
      </c>
      <c r="I226" s="15">
        <v>4951</v>
      </c>
      <c r="J226" s="15">
        <v>21</v>
      </c>
      <c r="K226" s="15">
        <v>21</v>
      </c>
      <c r="L226" s="15">
        <v>0</v>
      </c>
      <c r="M226" s="15">
        <v>0</v>
      </c>
      <c r="N226" s="15">
        <v>1746</v>
      </c>
      <c r="O226" s="15">
        <v>1746</v>
      </c>
      <c r="P226" s="15">
        <v>9114</v>
      </c>
      <c r="Q226" s="15">
        <v>4574</v>
      </c>
      <c r="R226" s="15">
        <v>2191</v>
      </c>
      <c r="S226" s="15">
        <v>2191</v>
      </c>
      <c r="T226" s="15">
        <v>6923</v>
      </c>
      <c r="U226" s="15">
        <v>2383</v>
      </c>
      <c r="V226" s="15">
        <v>0</v>
      </c>
      <c r="W226" s="15">
        <v>0</v>
      </c>
      <c r="X226" s="15">
        <v>0</v>
      </c>
      <c r="Y226" s="15">
        <v>0</v>
      </c>
      <c r="Z226" s="15">
        <v>0</v>
      </c>
      <c r="AA226" s="15">
        <v>0</v>
      </c>
      <c r="AB226" s="15">
        <v>0</v>
      </c>
      <c r="AC226" s="15">
        <v>51779</v>
      </c>
      <c r="AF226" s="36"/>
      <c r="AG226" s="36"/>
    </row>
    <row r="227" spans="1:33" ht="15" customHeight="1">
      <c r="A227" s="32">
        <f>A226+1</f>
        <v>158</v>
      </c>
      <c r="B227" s="32">
        <v>696</v>
      </c>
      <c r="C227" s="35" t="s">
        <v>234</v>
      </c>
      <c r="D227" s="14">
        <v>0</v>
      </c>
      <c r="E227" s="15">
        <v>0</v>
      </c>
      <c r="F227" s="15">
        <v>0</v>
      </c>
      <c r="G227" s="15">
        <v>0</v>
      </c>
      <c r="H227" s="15"/>
      <c r="I227" s="15"/>
      <c r="J227" s="15"/>
      <c r="K227" s="15"/>
      <c r="L227" s="15"/>
      <c r="M227" s="15"/>
      <c r="N227" s="15"/>
      <c r="O227" s="15"/>
      <c r="P227" s="15">
        <v>0</v>
      </c>
      <c r="Q227" s="15">
        <v>0</v>
      </c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F227" s="36"/>
      <c r="AG227" s="36"/>
    </row>
    <row r="228" spans="1:33" ht="15" customHeight="1">
      <c r="A228" s="32"/>
      <c r="B228" s="32"/>
      <c r="C228" s="35" t="s">
        <v>235</v>
      </c>
      <c r="D228" s="13">
        <v>6718</v>
      </c>
      <c r="E228" s="13">
        <v>6718</v>
      </c>
      <c r="F228" s="13">
        <v>4972</v>
      </c>
      <c r="G228" s="13">
        <v>4972</v>
      </c>
      <c r="H228" s="13">
        <v>4951</v>
      </c>
      <c r="I228" s="13">
        <v>4951</v>
      </c>
      <c r="J228" s="13">
        <v>21</v>
      </c>
      <c r="K228" s="13">
        <v>21</v>
      </c>
      <c r="L228" s="13">
        <v>0</v>
      </c>
      <c r="M228" s="13">
        <v>0</v>
      </c>
      <c r="N228" s="13">
        <v>1746</v>
      </c>
      <c r="O228" s="13">
        <v>1746</v>
      </c>
      <c r="P228" s="13">
        <v>9114</v>
      </c>
      <c r="Q228" s="13">
        <v>4574</v>
      </c>
      <c r="R228" s="13">
        <v>2191</v>
      </c>
      <c r="S228" s="13">
        <v>2191</v>
      </c>
      <c r="T228" s="13">
        <v>6923</v>
      </c>
      <c r="U228" s="13">
        <v>2383</v>
      </c>
      <c r="V228" s="13">
        <f t="shared" ref="V228:AC228" si="37">SUM(V226:V227)</f>
        <v>0</v>
      </c>
      <c r="W228" s="13">
        <f t="shared" si="37"/>
        <v>0</v>
      </c>
      <c r="X228" s="13">
        <f t="shared" si="37"/>
        <v>0</v>
      </c>
      <c r="Y228" s="13">
        <f t="shared" si="37"/>
        <v>0</v>
      </c>
      <c r="Z228" s="13">
        <f t="shared" si="37"/>
        <v>0</v>
      </c>
      <c r="AA228" s="13">
        <f t="shared" si="37"/>
        <v>0</v>
      </c>
      <c r="AB228" s="13">
        <f t="shared" si="37"/>
        <v>0</v>
      </c>
      <c r="AC228" s="13">
        <f t="shared" si="37"/>
        <v>51779</v>
      </c>
      <c r="AF228" s="36"/>
      <c r="AG228" s="36"/>
    </row>
    <row r="229" spans="1:33" ht="15" customHeight="1">
      <c r="A229" s="32"/>
      <c r="B229" s="32"/>
      <c r="C229" s="35" t="s">
        <v>236</v>
      </c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F229" s="36"/>
      <c r="AG229" s="36"/>
    </row>
    <row r="230" spans="1:33" ht="15" customHeight="1">
      <c r="A230" s="32">
        <f>A227+1</f>
        <v>159</v>
      </c>
      <c r="B230" s="32">
        <v>334</v>
      </c>
      <c r="C230" s="35" t="s">
        <v>237</v>
      </c>
      <c r="D230" s="14">
        <v>4537</v>
      </c>
      <c r="E230" s="15">
        <v>4537</v>
      </c>
      <c r="F230" s="15">
        <v>3443</v>
      </c>
      <c r="G230" s="15">
        <v>3443</v>
      </c>
      <c r="H230" s="15">
        <v>3429</v>
      </c>
      <c r="I230" s="15">
        <v>3429</v>
      </c>
      <c r="J230" s="15">
        <v>14</v>
      </c>
      <c r="K230" s="15">
        <v>14</v>
      </c>
      <c r="L230" s="15">
        <v>0</v>
      </c>
      <c r="M230" s="15">
        <v>0</v>
      </c>
      <c r="N230" s="15">
        <v>1094</v>
      </c>
      <c r="O230" s="15">
        <v>1094</v>
      </c>
      <c r="P230" s="15">
        <v>9708</v>
      </c>
      <c r="Q230" s="15">
        <v>4446</v>
      </c>
      <c r="R230" s="15">
        <v>1680</v>
      </c>
      <c r="S230" s="15">
        <v>1680</v>
      </c>
      <c r="T230" s="15">
        <v>8028</v>
      </c>
      <c r="U230" s="15">
        <v>2766</v>
      </c>
      <c r="V230" s="15">
        <v>0</v>
      </c>
      <c r="W230" s="15">
        <v>0</v>
      </c>
      <c r="X230" s="15">
        <v>0</v>
      </c>
      <c r="Y230" s="15">
        <v>0</v>
      </c>
      <c r="Z230" s="15">
        <v>0</v>
      </c>
      <c r="AA230" s="15">
        <v>0</v>
      </c>
      <c r="AB230" s="15">
        <v>0</v>
      </c>
      <c r="AC230" s="15">
        <v>38684</v>
      </c>
      <c r="AF230" s="36"/>
      <c r="AG230" s="36"/>
    </row>
    <row r="231" spans="1:33" ht="15" customHeight="1">
      <c r="A231" s="32"/>
      <c r="B231" s="32"/>
      <c r="C231" s="35" t="s">
        <v>238</v>
      </c>
      <c r="D231" s="13">
        <v>4537</v>
      </c>
      <c r="E231" s="13">
        <v>4537</v>
      </c>
      <c r="F231" s="13">
        <v>3443</v>
      </c>
      <c r="G231" s="13">
        <v>3443</v>
      </c>
      <c r="H231" s="13">
        <v>3429</v>
      </c>
      <c r="I231" s="13">
        <v>3429</v>
      </c>
      <c r="J231" s="13">
        <v>14</v>
      </c>
      <c r="K231" s="13">
        <v>14</v>
      </c>
      <c r="L231" s="13">
        <v>0</v>
      </c>
      <c r="M231" s="13">
        <v>0</v>
      </c>
      <c r="N231" s="13">
        <v>1094</v>
      </c>
      <c r="O231" s="13">
        <v>1094</v>
      </c>
      <c r="P231" s="13">
        <v>9708</v>
      </c>
      <c r="Q231" s="13">
        <v>4446</v>
      </c>
      <c r="R231" s="13">
        <v>1680</v>
      </c>
      <c r="S231" s="13">
        <v>1680</v>
      </c>
      <c r="T231" s="13">
        <v>8028</v>
      </c>
      <c r="U231" s="13">
        <v>2766</v>
      </c>
      <c r="V231" s="13">
        <f t="shared" ref="V231:AC231" si="38">SUM(V230)</f>
        <v>0</v>
      </c>
      <c r="W231" s="13">
        <f t="shared" si="38"/>
        <v>0</v>
      </c>
      <c r="X231" s="13">
        <f t="shared" si="38"/>
        <v>0</v>
      </c>
      <c r="Y231" s="13">
        <f t="shared" si="38"/>
        <v>0</v>
      </c>
      <c r="Z231" s="13">
        <f t="shared" si="38"/>
        <v>0</v>
      </c>
      <c r="AA231" s="13">
        <f t="shared" si="38"/>
        <v>0</v>
      </c>
      <c r="AB231" s="13">
        <f t="shared" si="38"/>
        <v>0</v>
      </c>
      <c r="AC231" s="13">
        <f t="shared" si="38"/>
        <v>38684</v>
      </c>
      <c r="AF231" s="36"/>
      <c r="AG231" s="36"/>
    </row>
    <row r="232" spans="1:33" ht="15" customHeight="1">
      <c r="A232" s="32"/>
      <c r="B232" s="32"/>
      <c r="C232" s="35" t="s">
        <v>239</v>
      </c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F232" s="36"/>
      <c r="AG232" s="36"/>
    </row>
    <row r="233" spans="1:33" ht="15" customHeight="1">
      <c r="A233" s="32">
        <f>A230+1</f>
        <v>160</v>
      </c>
      <c r="B233" s="32">
        <v>344</v>
      </c>
      <c r="C233" s="35" t="s">
        <v>240</v>
      </c>
      <c r="D233" s="14">
        <v>8872</v>
      </c>
      <c r="E233" s="15">
        <v>8872</v>
      </c>
      <c r="F233" s="15">
        <v>5908</v>
      </c>
      <c r="G233" s="15">
        <v>5908</v>
      </c>
      <c r="H233" s="15">
        <v>5887</v>
      </c>
      <c r="I233" s="15">
        <v>5887</v>
      </c>
      <c r="J233" s="15">
        <v>21</v>
      </c>
      <c r="K233" s="15">
        <v>21</v>
      </c>
      <c r="L233" s="15">
        <v>0</v>
      </c>
      <c r="M233" s="15">
        <v>0</v>
      </c>
      <c r="N233" s="15">
        <v>2964</v>
      </c>
      <c r="O233" s="15">
        <v>2964</v>
      </c>
      <c r="P233" s="15">
        <v>22823</v>
      </c>
      <c r="Q233" s="15">
        <v>9446</v>
      </c>
      <c r="R233" s="15">
        <v>2415</v>
      </c>
      <c r="S233" s="15">
        <v>2415</v>
      </c>
      <c r="T233" s="15">
        <v>20408</v>
      </c>
      <c r="U233" s="15">
        <v>7031</v>
      </c>
      <c r="V233" s="15">
        <v>0</v>
      </c>
      <c r="W233" s="15">
        <v>0</v>
      </c>
      <c r="X233" s="15">
        <v>0</v>
      </c>
      <c r="Y233" s="15">
        <v>0</v>
      </c>
      <c r="Z233" s="15">
        <v>0</v>
      </c>
      <c r="AA233" s="15">
        <v>0</v>
      </c>
      <c r="AB233" s="15">
        <v>0</v>
      </c>
      <c r="AC233" s="15">
        <v>47322</v>
      </c>
      <c r="AF233" s="36"/>
      <c r="AG233" s="36"/>
    </row>
    <row r="234" spans="1:33" ht="15" customHeight="1">
      <c r="A234" s="32"/>
      <c r="B234" s="32"/>
      <c r="C234" s="35" t="s">
        <v>241</v>
      </c>
      <c r="D234" s="13">
        <v>8872</v>
      </c>
      <c r="E234" s="13">
        <v>8872</v>
      </c>
      <c r="F234" s="13">
        <v>5908</v>
      </c>
      <c r="G234" s="13">
        <v>5908</v>
      </c>
      <c r="H234" s="13">
        <v>5887</v>
      </c>
      <c r="I234" s="13">
        <v>5887</v>
      </c>
      <c r="J234" s="13">
        <v>21</v>
      </c>
      <c r="K234" s="13">
        <v>21</v>
      </c>
      <c r="L234" s="13">
        <v>0</v>
      </c>
      <c r="M234" s="13">
        <v>0</v>
      </c>
      <c r="N234" s="13">
        <v>2964</v>
      </c>
      <c r="O234" s="13">
        <v>2964</v>
      </c>
      <c r="P234" s="13">
        <v>22823</v>
      </c>
      <c r="Q234" s="13">
        <v>9446</v>
      </c>
      <c r="R234" s="13">
        <v>2415</v>
      </c>
      <c r="S234" s="13">
        <v>2415</v>
      </c>
      <c r="T234" s="13">
        <v>20408</v>
      </c>
      <c r="U234" s="13">
        <v>7031</v>
      </c>
      <c r="V234" s="13">
        <f t="shared" ref="V234:AC234" si="39">SUM(V233)</f>
        <v>0</v>
      </c>
      <c r="W234" s="13">
        <f t="shared" si="39"/>
        <v>0</v>
      </c>
      <c r="X234" s="13">
        <f t="shared" si="39"/>
        <v>0</v>
      </c>
      <c r="Y234" s="13">
        <f t="shared" si="39"/>
        <v>0</v>
      </c>
      <c r="Z234" s="13">
        <f t="shared" si="39"/>
        <v>0</v>
      </c>
      <c r="AA234" s="13">
        <f t="shared" si="39"/>
        <v>0</v>
      </c>
      <c r="AB234" s="13">
        <f t="shared" si="39"/>
        <v>0</v>
      </c>
      <c r="AC234" s="13">
        <f t="shared" si="39"/>
        <v>47322</v>
      </c>
      <c r="AF234" s="36"/>
      <c r="AG234" s="36"/>
    </row>
    <row r="235" spans="1:33" ht="15" customHeight="1">
      <c r="A235" s="32"/>
      <c r="B235" s="32"/>
      <c r="C235" s="35" t="s">
        <v>242</v>
      </c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F235" s="36"/>
      <c r="AG235" s="36"/>
    </row>
    <row r="236" spans="1:33" ht="15" customHeight="1">
      <c r="A236" s="32">
        <f>A233+1</f>
        <v>161</v>
      </c>
      <c r="B236" s="32">
        <v>354</v>
      </c>
      <c r="C236" s="35" t="s">
        <v>243</v>
      </c>
      <c r="D236" s="14">
        <v>4968</v>
      </c>
      <c r="E236" s="15">
        <v>4968</v>
      </c>
      <c r="F236" s="15">
        <v>3724</v>
      </c>
      <c r="G236" s="15">
        <v>3724</v>
      </c>
      <c r="H236" s="15">
        <v>3719</v>
      </c>
      <c r="I236" s="15">
        <v>3719</v>
      </c>
      <c r="J236" s="15">
        <v>5</v>
      </c>
      <c r="K236" s="15">
        <v>5</v>
      </c>
      <c r="L236" s="15">
        <v>0</v>
      </c>
      <c r="M236" s="15">
        <v>0</v>
      </c>
      <c r="N236" s="15">
        <v>1244</v>
      </c>
      <c r="O236" s="15">
        <v>1244</v>
      </c>
      <c r="P236" s="15">
        <v>15392</v>
      </c>
      <c r="Q236" s="15">
        <v>6326</v>
      </c>
      <c r="R236" s="15">
        <v>1560</v>
      </c>
      <c r="S236" s="15">
        <v>1560</v>
      </c>
      <c r="T236" s="15">
        <v>13832</v>
      </c>
      <c r="U236" s="15">
        <v>4766</v>
      </c>
      <c r="V236" s="15">
        <v>0</v>
      </c>
      <c r="W236" s="15">
        <v>0</v>
      </c>
      <c r="X236" s="15">
        <v>0</v>
      </c>
      <c r="Y236" s="15">
        <v>0</v>
      </c>
      <c r="Z236" s="15">
        <v>0</v>
      </c>
      <c r="AA236" s="15">
        <v>0</v>
      </c>
      <c r="AB236" s="15">
        <v>0</v>
      </c>
      <c r="AC236" s="15">
        <v>50775</v>
      </c>
      <c r="AF236" s="36"/>
      <c r="AG236" s="36"/>
    </row>
    <row r="237" spans="1:33" ht="15" customHeight="1">
      <c r="A237" s="32"/>
      <c r="B237" s="32"/>
      <c r="C237" s="35" t="s">
        <v>244</v>
      </c>
      <c r="D237" s="13">
        <v>4968</v>
      </c>
      <c r="E237" s="13">
        <v>4968</v>
      </c>
      <c r="F237" s="13">
        <v>3724</v>
      </c>
      <c r="G237" s="13">
        <v>3724</v>
      </c>
      <c r="H237" s="13">
        <v>3719</v>
      </c>
      <c r="I237" s="13">
        <v>3719</v>
      </c>
      <c r="J237" s="13">
        <v>5</v>
      </c>
      <c r="K237" s="13">
        <v>5</v>
      </c>
      <c r="L237" s="13">
        <v>0</v>
      </c>
      <c r="M237" s="13">
        <v>0</v>
      </c>
      <c r="N237" s="13">
        <v>1244</v>
      </c>
      <c r="O237" s="13">
        <v>1244</v>
      </c>
      <c r="P237" s="13">
        <v>15392</v>
      </c>
      <c r="Q237" s="13">
        <v>6326</v>
      </c>
      <c r="R237" s="13">
        <v>1560</v>
      </c>
      <c r="S237" s="13">
        <v>1560</v>
      </c>
      <c r="T237" s="13">
        <v>13832</v>
      </c>
      <c r="U237" s="13">
        <v>4766</v>
      </c>
      <c r="V237" s="13">
        <f t="shared" ref="V237:AC237" si="40">SUM(V236)</f>
        <v>0</v>
      </c>
      <c r="W237" s="13">
        <f t="shared" si="40"/>
        <v>0</v>
      </c>
      <c r="X237" s="13">
        <f t="shared" si="40"/>
        <v>0</v>
      </c>
      <c r="Y237" s="13">
        <f t="shared" si="40"/>
        <v>0</v>
      </c>
      <c r="Z237" s="13">
        <f t="shared" si="40"/>
        <v>0</v>
      </c>
      <c r="AA237" s="13">
        <f t="shared" si="40"/>
        <v>0</v>
      </c>
      <c r="AB237" s="13">
        <f t="shared" si="40"/>
        <v>0</v>
      </c>
      <c r="AC237" s="13">
        <f t="shared" si="40"/>
        <v>50775</v>
      </c>
      <c r="AF237" s="36"/>
      <c r="AG237" s="36"/>
    </row>
    <row r="238" spans="1:33" ht="15" customHeight="1">
      <c r="A238" s="32"/>
      <c r="B238" s="32"/>
      <c r="C238" s="35" t="s">
        <v>245</v>
      </c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F238" s="36"/>
      <c r="AG238" s="36"/>
    </row>
    <row r="239" spans="1:33" ht="15" customHeight="1">
      <c r="A239" s="32">
        <f>A236+1</f>
        <v>162</v>
      </c>
      <c r="B239" s="32">
        <v>282</v>
      </c>
      <c r="C239" s="35" t="s">
        <v>246</v>
      </c>
      <c r="D239" s="14">
        <v>4820</v>
      </c>
      <c r="E239" s="15">
        <v>4820</v>
      </c>
      <c r="F239" s="15">
        <v>3711</v>
      </c>
      <c r="G239" s="15">
        <v>3711</v>
      </c>
      <c r="H239" s="15">
        <v>3696</v>
      </c>
      <c r="I239" s="15">
        <v>3696</v>
      </c>
      <c r="J239" s="15">
        <v>15</v>
      </c>
      <c r="K239" s="15">
        <v>15</v>
      </c>
      <c r="L239" s="15">
        <v>0</v>
      </c>
      <c r="M239" s="15">
        <v>0</v>
      </c>
      <c r="N239" s="15">
        <v>1109</v>
      </c>
      <c r="O239" s="15">
        <v>1109</v>
      </c>
      <c r="P239" s="15">
        <v>13416</v>
      </c>
      <c r="Q239" s="15">
        <v>5535</v>
      </c>
      <c r="R239" s="15">
        <v>1392</v>
      </c>
      <c r="S239" s="15">
        <v>1392</v>
      </c>
      <c r="T239" s="15">
        <v>12024</v>
      </c>
      <c r="U239" s="15">
        <v>4143</v>
      </c>
      <c r="V239" s="15">
        <v>0</v>
      </c>
      <c r="W239" s="15">
        <v>0</v>
      </c>
      <c r="X239" s="15">
        <v>0</v>
      </c>
      <c r="Y239" s="15">
        <v>0</v>
      </c>
      <c r="Z239" s="15">
        <v>0</v>
      </c>
      <c r="AA239" s="15">
        <v>0</v>
      </c>
      <c r="AB239" s="15">
        <v>0</v>
      </c>
      <c r="AC239" s="15">
        <v>40135</v>
      </c>
      <c r="AF239" s="36"/>
      <c r="AG239" s="36"/>
    </row>
    <row r="240" spans="1:33" ht="15" customHeight="1">
      <c r="A240" s="32"/>
      <c r="B240" s="32"/>
      <c r="C240" s="35" t="s">
        <v>247</v>
      </c>
      <c r="D240" s="13">
        <v>4820</v>
      </c>
      <c r="E240" s="13">
        <v>4820</v>
      </c>
      <c r="F240" s="13">
        <v>3711</v>
      </c>
      <c r="G240" s="13">
        <v>3711</v>
      </c>
      <c r="H240" s="13">
        <v>3696</v>
      </c>
      <c r="I240" s="13">
        <v>3696</v>
      </c>
      <c r="J240" s="13">
        <v>15</v>
      </c>
      <c r="K240" s="13">
        <v>15</v>
      </c>
      <c r="L240" s="13">
        <v>0</v>
      </c>
      <c r="M240" s="13">
        <v>0</v>
      </c>
      <c r="N240" s="13">
        <v>1109</v>
      </c>
      <c r="O240" s="13">
        <v>1109</v>
      </c>
      <c r="P240" s="13">
        <v>13416</v>
      </c>
      <c r="Q240" s="13">
        <v>5535</v>
      </c>
      <c r="R240" s="13">
        <v>1392</v>
      </c>
      <c r="S240" s="13">
        <v>1392</v>
      </c>
      <c r="T240" s="13">
        <v>12024</v>
      </c>
      <c r="U240" s="13">
        <v>4143</v>
      </c>
      <c r="V240" s="13">
        <f t="shared" ref="V240:AC240" si="41">SUM(V239)</f>
        <v>0</v>
      </c>
      <c r="W240" s="13">
        <f t="shared" si="41"/>
        <v>0</v>
      </c>
      <c r="X240" s="13">
        <f t="shared" si="41"/>
        <v>0</v>
      </c>
      <c r="Y240" s="13">
        <f t="shared" si="41"/>
        <v>0</v>
      </c>
      <c r="Z240" s="13">
        <f t="shared" si="41"/>
        <v>0</v>
      </c>
      <c r="AA240" s="13">
        <f t="shared" si="41"/>
        <v>0</v>
      </c>
      <c r="AB240" s="13">
        <f t="shared" si="41"/>
        <v>0</v>
      </c>
      <c r="AC240" s="13">
        <f t="shared" si="41"/>
        <v>40135</v>
      </c>
      <c r="AF240" s="36"/>
      <c r="AG240" s="36"/>
    </row>
    <row r="241" spans="1:33" ht="15" customHeight="1">
      <c r="A241" s="32"/>
      <c r="B241" s="32"/>
      <c r="C241" s="35" t="s">
        <v>248</v>
      </c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F241" s="36"/>
      <c r="AG241" s="36"/>
    </row>
    <row r="242" spans="1:33" ht="15" customHeight="1">
      <c r="A242" s="32">
        <f>A239+1</f>
        <v>163</v>
      </c>
      <c r="B242" s="32">
        <v>363</v>
      </c>
      <c r="C242" s="35" t="s">
        <v>249</v>
      </c>
      <c r="D242" s="14">
        <v>4202</v>
      </c>
      <c r="E242" s="15">
        <v>4202</v>
      </c>
      <c r="F242" s="15">
        <v>3164</v>
      </c>
      <c r="G242" s="15">
        <v>3164</v>
      </c>
      <c r="H242" s="15">
        <v>3061</v>
      </c>
      <c r="I242" s="15">
        <v>3061</v>
      </c>
      <c r="J242" s="15">
        <v>9</v>
      </c>
      <c r="K242" s="15">
        <v>9</v>
      </c>
      <c r="L242" s="15">
        <v>94</v>
      </c>
      <c r="M242" s="15">
        <v>94</v>
      </c>
      <c r="N242" s="15">
        <v>1038</v>
      </c>
      <c r="O242" s="15">
        <v>1038</v>
      </c>
      <c r="P242" s="15">
        <v>12350</v>
      </c>
      <c r="Q242" s="15">
        <v>5110</v>
      </c>
      <c r="R242" s="15">
        <v>1304</v>
      </c>
      <c r="S242" s="15">
        <v>1304</v>
      </c>
      <c r="T242" s="15">
        <v>11046</v>
      </c>
      <c r="U242" s="15">
        <v>3806</v>
      </c>
      <c r="V242" s="15">
        <v>0</v>
      </c>
      <c r="W242" s="15">
        <v>0</v>
      </c>
      <c r="X242" s="15">
        <v>0</v>
      </c>
      <c r="Y242" s="15">
        <v>0</v>
      </c>
      <c r="Z242" s="15">
        <v>0</v>
      </c>
      <c r="AA242" s="15">
        <v>0</v>
      </c>
      <c r="AB242" s="15">
        <v>0</v>
      </c>
      <c r="AC242" s="15">
        <v>31441</v>
      </c>
      <c r="AF242" s="36"/>
      <c r="AG242" s="36"/>
    </row>
    <row r="243" spans="1:33" ht="15" customHeight="1">
      <c r="A243" s="32"/>
      <c r="B243" s="32"/>
      <c r="C243" s="35" t="s">
        <v>250</v>
      </c>
      <c r="D243" s="13">
        <v>4202</v>
      </c>
      <c r="E243" s="13">
        <v>4202</v>
      </c>
      <c r="F243" s="13">
        <v>3164</v>
      </c>
      <c r="G243" s="13">
        <v>3164</v>
      </c>
      <c r="H243" s="13">
        <v>3061</v>
      </c>
      <c r="I243" s="13">
        <v>3061</v>
      </c>
      <c r="J243" s="13">
        <v>9</v>
      </c>
      <c r="K243" s="13">
        <v>9</v>
      </c>
      <c r="L243" s="13">
        <v>94</v>
      </c>
      <c r="M243" s="13">
        <v>94</v>
      </c>
      <c r="N243" s="13">
        <v>1038</v>
      </c>
      <c r="O243" s="13">
        <v>1038</v>
      </c>
      <c r="P243" s="13">
        <v>12350</v>
      </c>
      <c r="Q243" s="13">
        <v>5110</v>
      </c>
      <c r="R243" s="13">
        <v>1304</v>
      </c>
      <c r="S243" s="13">
        <v>1304</v>
      </c>
      <c r="T243" s="13">
        <v>11046</v>
      </c>
      <c r="U243" s="13">
        <v>3806</v>
      </c>
      <c r="V243" s="13">
        <f t="shared" ref="V243:AC243" si="42">SUM(V242)</f>
        <v>0</v>
      </c>
      <c r="W243" s="13">
        <f t="shared" si="42"/>
        <v>0</v>
      </c>
      <c r="X243" s="13">
        <f t="shared" si="42"/>
        <v>0</v>
      </c>
      <c r="Y243" s="13">
        <f t="shared" si="42"/>
        <v>0</v>
      </c>
      <c r="Z243" s="13">
        <f t="shared" si="42"/>
        <v>0</v>
      </c>
      <c r="AA243" s="13">
        <f t="shared" si="42"/>
        <v>0</v>
      </c>
      <c r="AB243" s="13">
        <f t="shared" si="42"/>
        <v>0</v>
      </c>
      <c r="AC243" s="13">
        <f t="shared" si="42"/>
        <v>31441</v>
      </c>
      <c r="AF243" s="36"/>
      <c r="AG243" s="36"/>
    </row>
    <row r="244" spans="1:33" ht="15" customHeight="1">
      <c r="A244" s="32"/>
      <c r="B244" s="32"/>
      <c r="C244" s="35" t="s">
        <v>251</v>
      </c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F244" s="36"/>
      <c r="AG244" s="36"/>
    </row>
    <row r="245" spans="1:33" ht="15" customHeight="1">
      <c r="A245" s="32">
        <f>A242+1</f>
        <v>164</v>
      </c>
      <c r="B245" s="32">
        <v>286</v>
      </c>
      <c r="C245" s="35" t="s">
        <v>252</v>
      </c>
      <c r="D245" s="14">
        <v>3388</v>
      </c>
      <c r="E245" s="15">
        <v>3388</v>
      </c>
      <c r="F245" s="15">
        <v>2503</v>
      </c>
      <c r="G245" s="15">
        <v>2503</v>
      </c>
      <c r="H245" s="15">
        <v>2499</v>
      </c>
      <c r="I245" s="15">
        <v>2499</v>
      </c>
      <c r="J245" s="15">
        <v>4</v>
      </c>
      <c r="K245" s="15">
        <v>4</v>
      </c>
      <c r="L245" s="15">
        <v>0</v>
      </c>
      <c r="M245" s="15">
        <v>0</v>
      </c>
      <c r="N245" s="15">
        <v>885</v>
      </c>
      <c r="O245" s="15">
        <v>885</v>
      </c>
      <c r="P245" s="15">
        <v>10425</v>
      </c>
      <c r="Q245" s="15">
        <v>4319</v>
      </c>
      <c r="R245" s="15">
        <v>1109</v>
      </c>
      <c r="S245" s="15">
        <v>1109</v>
      </c>
      <c r="T245" s="15">
        <v>9316</v>
      </c>
      <c r="U245" s="15">
        <v>3210</v>
      </c>
      <c r="V245" s="15">
        <v>0</v>
      </c>
      <c r="W245" s="15">
        <v>0</v>
      </c>
      <c r="X245" s="15">
        <v>0</v>
      </c>
      <c r="Y245" s="15">
        <v>0</v>
      </c>
      <c r="Z245" s="15">
        <v>0</v>
      </c>
      <c r="AA245" s="15">
        <v>0</v>
      </c>
      <c r="AB245" s="15">
        <v>0</v>
      </c>
      <c r="AC245" s="15">
        <v>39480</v>
      </c>
      <c r="AF245" s="36"/>
      <c r="AG245" s="36"/>
    </row>
    <row r="246" spans="1:33" ht="15" customHeight="1">
      <c r="A246" s="32"/>
      <c r="B246" s="32"/>
      <c r="C246" s="35" t="s">
        <v>253</v>
      </c>
      <c r="D246" s="13">
        <v>3388</v>
      </c>
      <c r="E246" s="13">
        <v>3388</v>
      </c>
      <c r="F246" s="13">
        <v>2503</v>
      </c>
      <c r="G246" s="13">
        <v>2503</v>
      </c>
      <c r="H246" s="13">
        <v>2499</v>
      </c>
      <c r="I246" s="13">
        <v>2499</v>
      </c>
      <c r="J246" s="13">
        <v>4</v>
      </c>
      <c r="K246" s="13">
        <v>4</v>
      </c>
      <c r="L246" s="13">
        <v>0</v>
      </c>
      <c r="M246" s="13">
        <v>0</v>
      </c>
      <c r="N246" s="13">
        <v>885</v>
      </c>
      <c r="O246" s="13">
        <v>885</v>
      </c>
      <c r="P246" s="13">
        <v>10425</v>
      </c>
      <c r="Q246" s="13">
        <v>4319</v>
      </c>
      <c r="R246" s="13">
        <v>1109</v>
      </c>
      <c r="S246" s="13">
        <v>1109</v>
      </c>
      <c r="T246" s="13">
        <v>9316</v>
      </c>
      <c r="U246" s="13">
        <v>3210</v>
      </c>
      <c r="V246" s="13">
        <f t="shared" ref="V246:AC246" si="43">SUM(V245)</f>
        <v>0</v>
      </c>
      <c r="W246" s="13">
        <f t="shared" si="43"/>
        <v>0</v>
      </c>
      <c r="X246" s="13">
        <f t="shared" si="43"/>
        <v>0</v>
      </c>
      <c r="Y246" s="13">
        <f t="shared" si="43"/>
        <v>0</v>
      </c>
      <c r="Z246" s="13">
        <f t="shared" si="43"/>
        <v>0</v>
      </c>
      <c r="AA246" s="13">
        <f t="shared" si="43"/>
        <v>0</v>
      </c>
      <c r="AB246" s="13">
        <f t="shared" si="43"/>
        <v>0</v>
      </c>
      <c r="AC246" s="13">
        <f t="shared" si="43"/>
        <v>39480</v>
      </c>
      <c r="AF246" s="36"/>
      <c r="AG246" s="36"/>
    </row>
    <row r="247" spans="1:33" ht="15" customHeight="1">
      <c r="A247" s="32"/>
      <c r="B247" s="32"/>
      <c r="C247" s="35" t="s">
        <v>254</v>
      </c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F247" s="36"/>
      <c r="AG247" s="36"/>
    </row>
    <row r="248" spans="1:33" ht="15" customHeight="1">
      <c r="A248" s="32">
        <f>A245+1</f>
        <v>165</v>
      </c>
      <c r="B248" s="32">
        <v>372</v>
      </c>
      <c r="C248" s="35" t="s">
        <v>255</v>
      </c>
      <c r="D248" s="14">
        <v>4074</v>
      </c>
      <c r="E248" s="15">
        <v>4074</v>
      </c>
      <c r="F248" s="15">
        <v>3059</v>
      </c>
      <c r="G248" s="15">
        <v>3059</v>
      </c>
      <c r="H248" s="15">
        <v>3036</v>
      </c>
      <c r="I248" s="15">
        <v>3036</v>
      </c>
      <c r="J248" s="15">
        <v>23</v>
      </c>
      <c r="K248" s="15">
        <v>23</v>
      </c>
      <c r="L248" s="15">
        <v>0</v>
      </c>
      <c r="M248" s="15">
        <v>0</v>
      </c>
      <c r="N248" s="15">
        <v>1015</v>
      </c>
      <c r="O248" s="15">
        <v>1015</v>
      </c>
      <c r="P248" s="15">
        <v>8373</v>
      </c>
      <c r="Q248" s="15">
        <v>3687</v>
      </c>
      <c r="R248" s="15">
        <v>1223</v>
      </c>
      <c r="S248" s="15">
        <v>1223</v>
      </c>
      <c r="T248" s="15">
        <v>7150</v>
      </c>
      <c r="U248" s="15">
        <v>2464</v>
      </c>
      <c r="V248" s="15">
        <v>0</v>
      </c>
      <c r="W248" s="15">
        <v>0</v>
      </c>
      <c r="X248" s="15">
        <v>0</v>
      </c>
      <c r="Y248" s="15">
        <v>0</v>
      </c>
      <c r="Z248" s="15">
        <v>0</v>
      </c>
      <c r="AA248" s="15">
        <v>0</v>
      </c>
      <c r="AB248" s="15">
        <v>0</v>
      </c>
      <c r="AC248" s="15">
        <v>29643</v>
      </c>
      <c r="AF248" s="36"/>
      <c r="AG248" s="36"/>
    </row>
    <row r="249" spans="1:33" ht="15" customHeight="1">
      <c r="A249" s="32"/>
      <c r="B249" s="32"/>
      <c r="C249" s="35" t="s">
        <v>256</v>
      </c>
      <c r="D249" s="13">
        <v>4074</v>
      </c>
      <c r="E249" s="13">
        <v>4074</v>
      </c>
      <c r="F249" s="13">
        <v>3059</v>
      </c>
      <c r="G249" s="13">
        <v>3059</v>
      </c>
      <c r="H249" s="13">
        <v>3036</v>
      </c>
      <c r="I249" s="13">
        <v>3036</v>
      </c>
      <c r="J249" s="13">
        <v>23</v>
      </c>
      <c r="K249" s="13">
        <v>23</v>
      </c>
      <c r="L249" s="13">
        <v>0</v>
      </c>
      <c r="M249" s="13">
        <v>0</v>
      </c>
      <c r="N249" s="13">
        <v>1015</v>
      </c>
      <c r="O249" s="13">
        <v>1015</v>
      </c>
      <c r="P249" s="13">
        <v>8373</v>
      </c>
      <c r="Q249" s="13">
        <v>3687</v>
      </c>
      <c r="R249" s="13">
        <v>1223</v>
      </c>
      <c r="S249" s="13">
        <v>1223</v>
      </c>
      <c r="T249" s="13">
        <v>7150</v>
      </c>
      <c r="U249" s="13">
        <v>2464</v>
      </c>
      <c r="V249" s="13">
        <f t="shared" ref="V249:AC249" si="44">SUM(V248)</f>
        <v>0</v>
      </c>
      <c r="W249" s="13">
        <f t="shared" si="44"/>
        <v>0</v>
      </c>
      <c r="X249" s="13">
        <f t="shared" si="44"/>
        <v>0</v>
      </c>
      <c r="Y249" s="13">
        <f t="shared" si="44"/>
        <v>0</v>
      </c>
      <c r="Z249" s="13">
        <f t="shared" si="44"/>
        <v>0</v>
      </c>
      <c r="AA249" s="13">
        <f t="shared" si="44"/>
        <v>0</v>
      </c>
      <c r="AB249" s="13">
        <f t="shared" si="44"/>
        <v>0</v>
      </c>
      <c r="AC249" s="13">
        <f t="shared" si="44"/>
        <v>29643</v>
      </c>
      <c r="AF249" s="36"/>
      <c r="AG249" s="36"/>
    </row>
    <row r="250" spans="1:33" ht="15" customHeight="1">
      <c r="A250" s="32"/>
      <c r="B250" s="32"/>
      <c r="C250" s="35" t="s">
        <v>257</v>
      </c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F250" s="36"/>
      <c r="AG250" s="36"/>
    </row>
    <row r="251" spans="1:33" ht="15" customHeight="1">
      <c r="A251" s="32">
        <f>A248+1</f>
        <v>166</v>
      </c>
      <c r="B251" s="32">
        <v>378</v>
      </c>
      <c r="C251" s="35" t="s">
        <v>258</v>
      </c>
      <c r="D251" s="14">
        <v>12579</v>
      </c>
      <c r="E251" s="15">
        <v>12579</v>
      </c>
      <c r="F251" s="15">
        <v>9572</v>
      </c>
      <c r="G251" s="15">
        <v>9572</v>
      </c>
      <c r="H251" s="15">
        <v>9357</v>
      </c>
      <c r="I251" s="15">
        <v>9357</v>
      </c>
      <c r="J251" s="15">
        <v>18</v>
      </c>
      <c r="K251" s="15">
        <v>18</v>
      </c>
      <c r="L251" s="15">
        <v>197</v>
      </c>
      <c r="M251" s="15">
        <v>197</v>
      </c>
      <c r="N251" s="15">
        <v>3007</v>
      </c>
      <c r="O251" s="15">
        <v>3007</v>
      </c>
      <c r="P251" s="15">
        <v>44809</v>
      </c>
      <c r="Q251" s="15">
        <v>17911</v>
      </c>
      <c r="R251" s="15">
        <v>3771</v>
      </c>
      <c r="S251" s="15">
        <v>3771</v>
      </c>
      <c r="T251" s="15">
        <v>41038</v>
      </c>
      <c r="U251" s="15">
        <v>14140</v>
      </c>
      <c r="V251" s="15">
        <v>0</v>
      </c>
      <c r="W251" s="15">
        <v>0</v>
      </c>
      <c r="X251" s="15">
        <v>0</v>
      </c>
      <c r="Y251" s="15">
        <v>0</v>
      </c>
      <c r="Z251" s="15">
        <v>0</v>
      </c>
      <c r="AA251" s="15">
        <v>0</v>
      </c>
      <c r="AB251" s="15">
        <v>0</v>
      </c>
      <c r="AC251" s="15">
        <v>36178</v>
      </c>
      <c r="AF251" s="36"/>
      <c r="AG251" s="36"/>
    </row>
    <row r="252" spans="1:33" ht="15" customHeight="1">
      <c r="A252" s="32">
        <f>A251+1</f>
        <v>167</v>
      </c>
      <c r="B252" s="32">
        <v>640</v>
      </c>
      <c r="C252" s="35" t="s">
        <v>259</v>
      </c>
      <c r="D252" s="14">
        <v>0</v>
      </c>
      <c r="E252" s="15">
        <v>0</v>
      </c>
      <c r="F252" s="15">
        <v>0</v>
      </c>
      <c r="G252" s="15">
        <v>0</v>
      </c>
      <c r="H252" s="15">
        <v>0</v>
      </c>
      <c r="I252" s="15">
        <v>0</v>
      </c>
      <c r="J252" s="15">
        <v>0</v>
      </c>
      <c r="K252" s="15">
        <v>0</v>
      </c>
      <c r="L252" s="15">
        <v>0</v>
      </c>
      <c r="M252" s="15">
        <v>0</v>
      </c>
      <c r="N252" s="15">
        <v>0</v>
      </c>
      <c r="O252" s="15">
        <v>0</v>
      </c>
      <c r="P252" s="15">
        <v>0</v>
      </c>
      <c r="Q252" s="15">
        <v>0</v>
      </c>
      <c r="R252" s="15">
        <v>0</v>
      </c>
      <c r="S252" s="15">
        <v>0</v>
      </c>
      <c r="T252" s="15">
        <v>0</v>
      </c>
      <c r="U252" s="15">
        <v>0</v>
      </c>
      <c r="V252" s="15">
        <v>0</v>
      </c>
      <c r="W252" s="15">
        <v>0</v>
      </c>
      <c r="X252" s="15">
        <v>0</v>
      </c>
      <c r="Y252" s="15">
        <v>0</v>
      </c>
      <c r="Z252" s="15">
        <v>0</v>
      </c>
      <c r="AA252" s="15">
        <v>0</v>
      </c>
      <c r="AB252" s="15">
        <v>0</v>
      </c>
      <c r="AC252" s="15">
        <v>0</v>
      </c>
      <c r="AF252" s="36"/>
      <c r="AG252" s="36"/>
    </row>
    <row r="253" spans="1:33" ht="15" customHeight="1">
      <c r="A253" s="32"/>
      <c r="B253" s="32"/>
      <c r="C253" s="35" t="s">
        <v>260</v>
      </c>
      <c r="D253" s="13">
        <v>12579</v>
      </c>
      <c r="E253" s="13">
        <v>12579</v>
      </c>
      <c r="F253" s="13">
        <v>9572</v>
      </c>
      <c r="G253" s="13">
        <v>9572</v>
      </c>
      <c r="H253" s="13">
        <v>9357</v>
      </c>
      <c r="I253" s="13">
        <v>9357</v>
      </c>
      <c r="J253" s="13">
        <v>18</v>
      </c>
      <c r="K253" s="13">
        <v>18</v>
      </c>
      <c r="L253" s="13">
        <v>197</v>
      </c>
      <c r="M253" s="13">
        <v>197</v>
      </c>
      <c r="N253" s="13">
        <v>3007</v>
      </c>
      <c r="O253" s="13">
        <v>3007</v>
      </c>
      <c r="P253" s="13">
        <v>44809</v>
      </c>
      <c r="Q253" s="13">
        <v>17911</v>
      </c>
      <c r="R253" s="13">
        <v>3771</v>
      </c>
      <c r="S253" s="13">
        <v>3771</v>
      </c>
      <c r="T253" s="13">
        <v>41038</v>
      </c>
      <c r="U253" s="13">
        <v>14140</v>
      </c>
      <c r="V253" s="13">
        <f t="shared" ref="V253:AC253" si="45">SUM(V251:V252)</f>
        <v>0</v>
      </c>
      <c r="W253" s="13">
        <f t="shared" si="45"/>
        <v>0</v>
      </c>
      <c r="X253" s="13">
        <f t="shared" si="45"/>
        <v>0</v>
      </c>
      <c r="Y253" s="13">
        <f t="shared" si="45"/>
        <v>0</v>
      </c>
      <c r="Z253" s="13">
        <f t="shared" si="45"/>
        <v>0</v>
      </c>
      <c r="AA253" s="13">
        <f t="shared" si="45"/>
        <v>0</v>
      </c>
      <c r="AB253" s="13">
        <f t="shared" si="45"/>
        <v>0</v>
      </c>
      <c r="AC253" s="13">
        <f t="shared" si="45"/>
        <v>36178</v>
      </c>
      <c r="AF253" s="36"/>
      <c r="AG253" s="36"/>
    </row>
    <row r="254" spans="1:33" ht="15" customHeight="1">
      <c r="A254" s="32"/>
      <c r="B254" s="32"/>
      <c r="C254" s="35" t="s">
        <v>261</v>
      </c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F254" s="36"/>
      <c r="AG254" s="36"/>
    </row>
    <row r="255" spans="1:33" ht="15" customHeight="1">
      <c r="A255" s="32">
        <f>A252+1</f>
        <v>168</v>
      </c>
      <c r="B255" s="32">
        <v>306</v>
      </c>
      <c r="C255" s="35" t="s">
        <v>262</v>
      </c>
      <c r="D255" s="14">
        <v>6268</v>
      </c>
      <c r="E255" s="15">
        <v>6268</v>
      </c>
      <c r="F255" s="15">
        <v>4752</v>
      </c>
      <c r="G255" s="15">
        <v>4752</v>
      </c>
      <c r="H255" s="15">
        <v>4576</v>
      </c>
      <c r="I255" s="15">
        <v>4576</v>
      </c>
      <c r="J255" s="15">
        <v>29</v>
      </c>
      <c r="K255" s="15">
        <v>29</v>
      </c>
      <c r="L255" s="15">
        <v>147</v>
      </c>
      <c r="M255" s="15">
        <v>147</v>
      </c>
      <c r="N255" s="15">
        <v>1516</v>
      </c>
      <c r="O255" s="15">
        <v>1516</v>
      </c>
      <c r="P255" s="15">
        <v>19801</v>
      </c>
      <c r="Q255" s="15">
        <v>8038</v>
      </c>
      <c r="R255" s="15">
        <v>1854</v>
      </c>
      <c r="S255" s="15">
        <v>1854</v>
      </c>
      <c r="T255" s="15">
        <v>17947</v>
      </c>
      <c r="U255" s="15">
        <v>6184</v>
      </c>
      <c r="V255" s="15">
        <v>0</v>
      </c>
      <c r="W255" s="15">
        <v>0</v>
      </c>
      <c r="X255" s="15">
        <v>0</v>
      </c>
      <c r="Y255" s="15">
        <v>0</v>
      </c>
      <c r="Z255" s="15">
        <v>0</v>
      </c>
      <c r="AA255" s="15">
        <v>0</v>
      </c>
      <c r="AB255" s="15">
        <v>0</v>
      </c>
      <c r="AC255" s="15">
        <v>24123</v>
      </c>
      <c r="AF255" s="36"/>
      <c r="AG255" s="36"/>
    </row>
    <row r="256" spans="1:33" ht="15" customHeight="1">
      <c r="A256" s="32"/>
      <c r="B256" s="32"/>
      <c r="C256" s="35" t="s">
        <v>263</v>
      </c>
      <c r="D256" s="13">
        <v>6268</v>
      </c>
      <c r="E256" s="13">
        <v>6268</v>
      </c>
      <c r="F256" s="13">
        <v>4752</v>
      </c>
      <c r="G256" s="13">
        <v>4752</v>
      </c>
      <c r="H256" s="13">
        <v>4576</v>
      </c>
      <c r="I256" s="13">
        <v>4576</v>
      </c>
      <c r="J256" s="13">
        <v>29</v>
      </c>
      <c r="K256" s="13">
        <v>29</v>
      </c>
      <c r="L256" s="13">
        <v>147</v>
      </c>
      <c r="M256" s="13">
        <v>147</v>
      </c>
      <c r="N256" s="13">
        <v>1516</v>
      </c>
      <c r="O256" s="13">
        <v>1516</v>
      </c>
      <c r="P256" s="13">
        <v>19801</v>
      </c>
      <c r="Q256" s="13">
        <v>8038</v>
      </c>
      <c r="R256" s="13">
        <v>1854</v>
      </c>
      <c r="S256" s="13">
        <v>1854</v>
      </c>
      <c r="T256" s="13">
        <v>17947</v>
      </c>
      <c r="U256" s="13">
        <v>6184</v>
      </c>
      <c r="V256" s="13">
        <f t="shared" ref="V256:AC256" si="46">SUM(V255)</f>
        <v>0</v>
      </c>
      <c r="W256" s="13">
        <f t="shared" si="46"/>
        <v>0</v>
      </c>
      <c r="X256" s="13">
        <f t="shared" si="46"/>
        <v>0</v>
      </c>
      <c r="Y256" s="13">
        <f t="shared" si="46"/>
        <v>0</v>
      </c>
      <c r="Z256" s="13">
        <f t="shared" si="46"/>
        <v>0</v>
      </c>
      <c r="AA256" s="13">
        <f t="shared" si="46"/>
        <v>0</v>
      </c>
      <c r="AB256" s="13">
        <f t="shared" si="46"/>
        <v>0</v>
      </c>
      <c r="AC256" s="13">
        <f t="shared" si="46"/>
        <v>24123</v>
      </c>
      <c r="AF256" s="36"/>
      <c r="AG256" s="36"/>
    </row>
    <row r="257" spans="1:33" ht="15" customHeight="1">
      <c r="A257" s="32"/>
      <c r="B257" s="32"/>
      <c r="C257" s="35" t="s">
        <v>264</v>
      </c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F257" s="36"/>
      <c r="AG257" s="36"/>
    </row>
    <row r="258" spans="1:33" ht="15" customHeight="1">
      <c r="A258" s="32">
        <f>A255+1</f>
        <v>169</v>
      </c>
      <c r="B258" s="32">
        <v>391</v>
      </c>
      <c r="C258" s="35" t="s">
        <v>265</v>
      </c>
      <c r="D258" s="14">
        <v>4531</v>
      </c>
      <c r="E258" s="15">
        <v>4531</v>
      </c>
      <c r="F258" s="15">
        <v>3438</v>
      </c>
      <c r="G258" s="15">
        <v>3438</v>
      </c>
      <c r="H258" s="15">
        <v>3232</v>
      </c>
      <c r="I258" s="15">
        <v>3232</v>
      </c>
      <c r="J258" s="15">
        <v>8</v>
      </c>
      <c r="K258" s="15">
        <v>8</v>
      </c>
      <c r="L258" s="15">
        <v>198</v>
      </c>
      <c r="M258" s="15">
        <v>198</v>
      </c>
      <c r="N258" s="15">
        <v>1093</v>
      </c>
      <c r="O258" s="15">
        <v>1093</v>
      </c>
      <c r="P258" s="15">
        <v>12067</v>
      </c>
      <c r="Q258" s="15">
        <v>5023</v>
      </c>
      <c r="R258" s="15">
        <v>1320</v>
      </c>
      <c r="S258" s="15">
        <v>1320</v>
      </c>
      <c r="T258" s="15">
        <v>10747</v>
      </c>
      <c r="U258" s="15">
        <v>3703</v>
      </c>
      <c r="V258" s="15">
        <v>0</v>
      </c>
      <c r="W258" s="15">
        <v>0</v>
      </c>
      <c r="X258" s="15">
        <v>0</v>
      </c>
      <c r="Y258" s="15">
        <v>0</v>
      </c>
      <c r="Z258" s="15">
        <v>0</v>
      </c>
      <c r="AA258" s="15">
        <v>0</v>
      </c>
      <c r="AB258" s="15">
        <v>0</v>
      </c>
      <c r="AC258" s="15">
        <v>39556</v>
      </c>
      <c r="AF258" s="36"/>
      <c r="AG258" s="36"/>
    </row>
    <row r="259" spans="1:33" ht="15" customHeight="1">
      <c r="A259" s="32"/>
      <c r="B259" s="32"/>
      <c r="C259" s="35" t="s">
        <v>266</v>
      </c>
      <c r="D259" s="13">
        <v>4531</v>
      </c>
      <c r="E259" s="13">
        <v>4531</v>
      </c>
      <c r="F259" s="13">
        <v>3438</v>
      </c>
      <c r="G259" s="13">
        <v>3438</v>
      </c>
      <c r="H259" s="13">
        <v>3232</v>
      </c>
      <c r="I259" s="13">
        <v>3232</v>
      </c>
      <c r="J259" s="13">
        <v>8</v>
      </c>
      <c r="K259" s="13">
        <v>8</v>
      </c>
      <c r="L259" s="13">
        <v>198</v>
      </c>
      <c r="M259" s="13">
        <v>198</v>
      </c>
      <c r="N259" s="13">
        <v>1093</v>
      </c>
      <c r="O259" s="13">
        <v>1093</v>
      </c>
      <c r="P259" s="13">
        <v>12067</v>
      </c>
      <c r="Q259" s="13">
        <v>5023</v>
      </c>
      <c r="R259" s="13">
        <v>1320</v>
      </c>
      <c r="S259" s="13">
        <v>1320</v>
      </c>
      <c r="T259" s="13">
        <v>10747</v>
      </c>
      <c r="U259" s="13">
        <v>3703</v>
      </c>
      <c r="V259" s="13">
        <f t="shared" ref="V259:AC259" si="47">SUM(V258)</f>
        <v>0</v>
      </c>
      <c r="W259" s="13">
        <f t="shared" si="47"/>
        <v>0</v>
      </c>
      <c r="X259" s="13">
        <f t="shared" si="47"/>
        <v>0</v>
      </c>
      <c r="Y259" s="13">
        <f t="shared" si="47"/>
        <v>0</v>
      </c>
      <c r="Z259" s="13">
        <f t="shared" si="47"/>
        <v>0</v>
      </c>
      <c r="AA259" s="13">
        <f t="shared" si="47"/>
        <v>0</v>
      </c>
      <c r="AB259" s="13">
        <f t="shared" si="47"/>
        <v>0</v>
      </c>
      <c r="AC259" s="13">
        <f t="shared" si="47"/>
        <v>39556</v>
      </c>
      <c r="AF259" s="36"/>
      <c r="AG259" s="36"/>
    </row>
    <row r="260" spans="1:33" ht="15" customHeight="1">
      <c r="A260" s="32"/>
      <c r="B260" s="32"/>
      <c r="C260" s="35" t="s">
        <v>267</v>
      </c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F260" s="36"/>
      <c r="AG260" s="36"/>
    </row>
    <row r="261" spans="1:33" ht="15" customHeight="1">
      <c r="A261" s="32">
        <f>A258+1</f>
        <v>170</v>
      </c>
      <c r="B261" s="32">
        <v>471</v>
      </c>
      <c r="C261" s="35" t="s">
        <v>268</v>
      </c>
      <c r="D261" s="14">
        <v>0</v>
      </c>
      <c r="E261" s="15">
        <v>0</v>
      </c>
      <c r="F261" s="15">
        <v>0</v>
      </c>
      <c r="G261" s="15">
        <v>0</v>
      </c>
      <c r="H261" s="15">
        <v>0</v>
      </c>
      <c r="I261" s="15">
        <v>0</v>
      </c>
      <c r="J261" s="15">
        <v>0</v>
      </c>
      <c r="K261" s="15">
        <v>0</v>
      </c>
      <c r="L261" s="15">
        <v>0</v>
      </c>
      <c r="M261" s="15">
        <v>0</v>
      </c>
      <c r="N261" s="15">
        <v>0</v>
      </c>
      <c r="O261" s="15">
        <v>0</v>
      </c>
      <c r="P261" s="15">
        <v>0</v>
      </c>
      <c r="Q261" s="15">
        <v>0</v>
      </c>
      <c r="R261" s="15">
        <v>0</v>
      </c>
      <c r="S261" s="15">
        <v>0</v>
      </c>
      <c r="T261" s="15">
        <v>0</v>
      </c>
      <c r="U261" s="15">
        <v>0</v>
      </c>
      <c r="V261" s="15">
        <v>0</v>
      </c>
      <c r="W261" s="15">
        <v>0</v>
      </c>
      <c r="X261" s="15">
        <v>0</v>
      </c>
      <c r="Y261" s="15">
        <v>0</v>
      </c>
      <c r="Z261" s="15">
        <v>0</v>
      </c>
      <c r="AA261" s="15">
        <v>0</v>
      </c>
      <c r="AB261" s="15">
        <v>0</v>
      </c>
      <c r="AC261" s="15">
        <v>0</v>
      </c>
      <c r="AF261" s="36"/>
      <c r="AG261" s="36"/>
    </row>
    <row r="262" spans="1:33" ht="15" customHeight="1">
      <c r="A262" s="32"/>
      <c r="B262" s="32"/>
      <c r="C262" s="35" t="s">
        <v>269</v>
      </c>
      <c r="D262" s="13">
        <v>0</v>
      </c>
      <c r="E262" s="13">
        <v>0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0</v>
      </c>
      <c r="N262" s="13">
        <v>0</v>
      </c>
      <c r="O262" s="13">
        <v>0</v>
      </c>
      <c r="P262" s="13">
        <v>0</v>
      </c>
      <c r="Q262" s="13">
        <v>0</v>
      </c>
      <c r="R262" s="13">
        <v>0</v>
      </c>
      <c r="S262" s="13">
        <v>0</v>
      </c>
      <c r="T262" s="13">
        <v>0</v>
      </c>
      <c r="U262" s="13">
        <v>0</v>
      </c>
      <c r="V262" s="13">
        <f t="shared" ref="V262:AC262" si="48">SUM(V261)</f>
        <v>0</v>
      </c>
      <c r="W262" s="13">
        <f t="shared" si="48"/>
        <v>0</v>
      </c>
      <c r="X262" s="13">
        <f t="shared" si="48"/>
        <v>0</v>
      </c>
      <c r="Y262" s="13">
        <f t="shared" si="48"/>
        <v>0</v>
      </c>
      <c r="Z262" s="13">
        <f t="shared" si="48"/>
        <v>0</v>
      </c>
      <c r="AA262" s="13">
        <f t="shared" si="48"/>
        <v>0</v>
      </c>
      <c r="AB262" s="13">
        <f t="shared" si="48"/>
        <v>0</v>
      </c>
      <c r="AC262" s="13">
        <f t="shared" si="48"/>
        <v>0</v>
      </c>
      <c r="AF262" s="36"/>
      <c r="AG262" s="36"/>
    </row>
    <row r="263" spans="1:33" ht="15" customHeight="1">
      <c r="A263" s="32"/>
      <c r="B263" s="32"/>
      <c r="C263" s="35" t="s">
        <v>270</v>
      </c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F263" s="36"/>
      <c r="AG263" s="36"/>
    </row>
    <row r="264" spans="1:33" ht="15" customHeight="1">
      <c r="A264" s="32">
        <f>A261+1</f>
        <v>171</v>
      </c>
      <c r="B264" s="32">
        <v>397</v>
      </c>
      <c r="C264" s="35" t="s">
        <v>271</v>
      </c>
      <c r="D264" s="14">
        <v>3364</v>
      </c>
      <c r="E264" s="15">
        <v>3364</v>
      </c>
      <c r="F264" s="15">
        <v>2503</v>
      </c>
      <c r="G264" s="15">
        <v>2503</v>
      </c>
      <c r="H264" s="15">
        <v>2489</v>
      </c>
      <c r="I264" s="15">
        <v>2489</v>
      </c>
      <c r="J264" s="15">
        <v>14</v>
      </c>
      <c r="K264" s="15">
        <v>14</v>
      </c>
      <c r="L264" s="15">
        <v>0</v>
      </c>
      <c r="M264" s="15">
        <v>0</v>
      </c>
      <c r="N264" s="15">
        <v>861</v>
      </c>
      <c r="O264" s="15">
        <v>861</v>
      </c>
      <c r="P264" s="15">
        <v>9594</v>
      </c>
      <c r="Q264" s="15">
        <v>4001</v>
      </c>
      <c r="R264" s="15">
        <v>1061</v>
      </c>
      <c r="S264" s="15">
        <v>1061</v>
      </c>
      <c r="T264" s="15">
        <v>8533</v>
      </c>
      <c r="U264" s="15">
        <v>2940</v>
      </c>
      <c r="V264" s="15">
        <v>0</v>
      </c>
      <c r="W264" s="15">
        <v>0</v>
      </c>
      <c r="X264" s="15">
        <v>0</v>
      </c>
      <c r="Y264" s="15">
        <v>0</v>
      </c>
      <c r="Z264" s="15">
        <v>0</v>
      </c>
      <c r="AA264" s="15">
        <v>0</v>
      </c>
      <c r="AB264" s="15">
        <v>0</v>
      </c>
      <c r="AC264" s="15">
        <v>22495</v>
      </c>
      <c r="AF264" s="36"/>
      <c r="AG264" s="36"/>
    </row>
    <row r="265" spans="1:33" ht="15" customHeight="1">
      <c r="A265" s="32"/>
      <c r="B265" s="32"/>
      <c r="C265" s="35" t="s">
        <v>272</v>
      </c>
      <c r="D265" s="13">
        <v>3364</v>
      </c>
      <c r="E265" s="13">
        <v>3364</v>
      </c>
      <c r="F265" s="13">
        <v>2503</v>
      </c>
      <c r="G265" s="13">
        <v>2503</v>
      </c>
      <c r="H265" s="13">
        <v>2489</v>
      </c>
      <c r="I265" s="13">
        <v>2489</v>
      </c>
      <c r="J265" s="13">
        <v>14</v>
      </c>
      <c r="K265" s="13">
        <v>14</v>
      </c>
      <c r="L265" s="13">
        <v>0</v>
      </c>
      <c r="M265" s="13">
        <v>0</v>
      </c>
      <c r="N265" s="13">
        <v>861</v>
      </c>
      <c r="O265" s="13">
        <v>861</v>
      </c>
      <c r="P265" s="13">
        <v>9594</v>
      </c>
      <c r="Q265" s="13">
        <v>4001</v>
      </c>
      <c r="R265" s="13">
        <v>1061</v>
      </c>
      <c r="S265" s="13">
        <v>1061</v>
      </c>
      <c r="T265" s="13">
        <v>8533</v>
      </c>
      <c r="U265" s="13">
        <v>2940</v>
      </c>
      <c r="V265" s="13">
        <f t="shared" ref="V265:AC265" si="49">SUM(V264)</f>
        <v>0</v>
      </c>
      <c r="W265" s="13">
        <f t="shared" si="49"/>
        <v>0</v>
      </c>
      <c r="X265" s="13">
        <f t="shared" si="49"/>
        <v>0</v>
      </c>
      <c r="Y265" s="13">
        <f t="shared" si="49"/>
        <v>0</v>
      </c>
      <c r="Z265" s="13">
        <f t="shared" si="49"/>
        <v>0</v>
      </c>
      <c r="AA265" s="13">
        <f t="shared" si="49"/>
        <v>0</v>
      </c>
      <c r="AB265" s="13">
        <f t="shared" si="49"/>
        <v>0</v>
      </c>
      <c r="AC265" s="13">
        <f t="shared" si="49"/>
        <v>22495</v>
      </c>
      <c r="AF265" s="36"/>
      <c r="AG265" s="36"/>
    </row>
    <row r="266" spans="1:33" ht="15" customHeight="1">
      <c r="A266" s="32"/>
      <c r="B266" s="32"/>
      <c r="C266" s="35" t="s">
        <v>273</v>
      </c>
      <c r="D266" s="13">
        <v>102871</v>
      </c>
      <c r="E266" s="13">
        <v>102871</v>
      </c>
      <c r="F266" s="13">
        <v>76448</v>
      </c>
      <c r="G266" s="13">
        <v>76448</v>
      </c>
      <c r="H266" s="13">
        <v>75327</v>
      </c>
      <c r="I266" s="13">
        <v>75327</v>
      </c>
      <c r="J266" s="13">
        <v>279</v>
      </c>
      <c r="K266" s="13">
        <v>279</v>
      </c>
      <c r="L266" s="13">
        <v>842</v>
      </c>
      <c r="M266" s="13">
        <v>842</v>
      </c>
      <c r="N266" s="13">
        <v>26423</v>
      </c>
      <c r="O266" s="13">
        <v>26423</v>
      </c>
      <c r="P266" s="13">
        <v>264983</v>
      </c>
      <c r="Q266" s="13">
        <v>112119</v>
      </c>
      <c r="R266" s="13">
        <v>31772</v>
      </c>
      <c r="S266" s="13">
        <v>31772</v>
      </c>
      <c r="T266" s="13">
        <v>233211</v>
      </c>
      <c r="U266" s="13">
        <v>80347</v>
      </c>
      <c r="V266" s="13">
        <f t="shared" ref="V266:AC266" si="50">V208+V211+V214+V217+V221+V224+V228+V231+V234+V237+V240+V243+V246+V249+V253+V256+V259+V262+V265</f>
        <v>600</v>
      </c>
      <c r="W266" s="13">
        <f t="shared" si="50"/>
        <v>0</v>
      </c>
      <c r="X266" s="13">
        <f t="shared" si="50"/>
        <v>0</v>
      </c>
      <c r="Y266" s="13">
        <f t="shared" si="50"/>
        <v>0</v>
      </c>
      <c r="Z266" s="13">
        <f t="shared" si="50"/>
        <v>501</v>
      </c>
      <c r="AA266" s="13">
        <f t="shared" si="50"/>
        <v>611</v>
      </c>
      <c r="AB266" s="13">
        <f t="shared" si="50"/>
        <v>0</v>
      </c>
      <c r="AC266" s="13">
        <f t="shared" si="50"/>
        <v>842355</v>
      </c>
      <c r="AF266" s="36"/>
      <c r="AG266" s="36"/>
    </row>
    <row r="267" spans="1:33" ht="15" customHeight="1">
      <c r="A267" s="32"/>
      <c r="B267" s="32"/>
      <c r="C267" s="35" t="s">
        <v>274</v>
      </c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F267" s="36"/>
      <c r="AG267" s="36"/>
    </row>
    <row r="268" spans="1:33" ht="15" customHeight="1">
      <c r="A268" s="32">
        <f>A264+1</f>
        <v>172</v>
      </c>
      <c r="B268" s="32">
        <v>62</v>
      </c>
      <c r="C268" s="35" t="s">
        <v>275</v>
      </c>
      <c r="D268" s="14">
        <v>0</v>
      </c>
      <c r="E268" s="15">
        <v>0</v>
      </c>
      <c r="F268" s="15">
        <v>0</v>
      </c>
      <c r="G268" s="15">
        <v>0</v>
      </c>
      <c r="H268" s="15">
        <v>0</v>
      </c>
      <c r="I268" s="15">
        <v>0</v>
      </c>
      <c r="J268" s="15">
        <v>0</v>
      </c>
      <c r="K268" s="15">
        <v>0</v>
      </c>
      <c r="L268" s="15">
        <v>0</v>
      </c>
      <c r="M268" s="15">
        <v>0</v>
      </c>
      <c r="N268" s="15">
        <v>0</v>
      </c>
      <c r="O268" s="15">
        <v>0</v>
      </c>
      <c r="P268" s="15">
        <v>0</v>
      </c>
      <c r="Q268" s="15">
        <v>0</v>
      </c>
      <c r="R268" s="15">
        <v>0</v>
      </c>
      <c r="S268" s="15">
        <v>0</v>
      </c>
      <c r="T268" s="15">
        <v>0</v>
      </c>
      <c r="U268" s="15">
        <v>0</v>
      </c>
      <c r="V268" s="15">
        <v>0</v>
      </c>
      <c r="W268" s="15">
        <v>0</v>
      </c>
      <c r="X268" s="15">
        <v>0</v>
      </c>
      <c r="Y268" s="15">
        <v>0</v>
      </c>
      <c r="Z268" s="15">
        <v>0</v>
      </c>
      <c r="AA268" s="15">
        <v>0</v>
      </c>
      <c r="AB268" s="15">
        <v>0</v>
      </c>
      <c r="AC268" s="15">
        <v>0</v>
      </c>
      <c r="AF268" s="36"/>
      <c r="AG268" s="36"/>
    </row>
    <row r="269" spans="1:33" ht="15" customHeight="1">
      <c r="A269" s="32">
        <f>A268+1</f>
        <v>173</v>
      </c>
      <c r="B269" s="32">
        <v>55</v>
      </c>
      <c r="C269" s="35" t="s">
        <v>276</v>
      </c>
      <c r="D269" s="14">
        <v>3958</v>
      </c>
      <c r="E269" s="15">
        <v>3958</v>
      </c>
      <c r="F269" s="15">
        <v>3958</v>
      </c>
      <c r="G269" s="15">
        <v>3958</v>
      </c>
      <c r="H269" s="15">
        <v>0</v>
      </c>
      <c r="I269" s="15">
        <v>0</v>
      </c>
      <c r="J269" s="15">
        <v>0</v>
      </c>
      <c r="K269" s="15">
        <v>0</v>
      </c>
      <c r="L269" s="15">
        <v>3958</v>
      </c>
      <c r="M269" s="15">
        <v>3958</v>
      </c>
      <c r="N269" s="15">
        <v>0</v>
      </c>
      <c r="O269" s="15">
        <v>0</v>
      </c>
      <c r="P269" s="15">
        <v>45885</v>
      </c>
      <c r="Q269" s="15">
        <v>15810</v>
      </c>
      <c r="R269" s="15">
        <v>0</v>
      </c>
      <c r="S269" s="15">
        <v>0</v>
      </c>
      <c r="T269" s="15">
        <v>45885</v>
      </c>
      <c r="U269" s="15">
        <v>15810</v>
      </c>
      <c r="V269" s="15">
        <v>4700</v>
      </c>
      <c r="W269" s="15">
        <v>0</v>
      </c>
      <c r="X269" s="15">
        <v>0</v>
      </c>
      <c r="Y269" s="15">
        <v>0</v>
      </c>
      <c r="Z269" s="15">
        <v>0</v>
      </c>
      <c r="AA269" s="15">
        <v>0</v>
      </c>
      <c r="AB269" s="15">
        <v>0</v>
      </c>
      <c r="AC269" s="15">
        <v>0</v>
      </c>
      <c r="AF269" s="36"/>
      <c r="AG269" s="36"/>
    </row>
    <row r="270" spans="1:33" ht="15" customHeight="1">
      <c r="A270" s="32">
        <f t="shared" ref="A270:A278" si="51">A269+1</f>
        <v>174</v>
      </c>
      <c r="B270" s="32">
        <v>66</v>
      </c>
      <c r="C270" s="35" t="s">
        <v>277</v>
      </c>
      <c r="D270" s="14">
        <v>0</v>
      </c>
      <c r="E270" s="15">
        <v>0</v>
      </c>
      <c r="F270" s="15">
        <v>0</v>
      </c>
      <c r="G270" s="15">
        <v>0</v>
      </c>
      <c r="H270" s="15">
        <v>0</v>
      </c>
      <c r="I270" s="15">
        <v>0</v>
      </c>
      <c r="J270" s="15">
        <v>0</v>
      </c>
      <c r="K270" s="15">
        <v>0</v>
      </c>
      <c r="L270" s="15">
        <v>0</v>
      </c>
      <c r="M270" s="15">
        <v>0</v>
      </c>
      <c r="N270" s="15">
        <v>0</v>
      </c>
      <c r="O270" s="15">
        <v>0</v>
      </c>
      <c r="P270" s="15">
        <v>0</v>
      </c>
      <c r="Q270" s="15">
        <v>0</v>
      </c>
      <c r="R270" s="15">
        <v>0</v>
      </c>
      <c r="S270" s="15">
        <v>0</v>
      </c>
      <c r="T270" s="15">
        <v>0</v>
      </c>
      <c r="U270" s="15">
        <v>0</v>
      </c>
      <c r="V270" s="15">
        <v>0</v>
      </c>
      <c r="W270" s="15">
        <v>0</v>
      </c>
      <c r="X270" s="15">
        <v>4000</v>
      </c>
      <c r="Y270" s="15">
        <v>2500</v>
      </c>
      <c r="Z270" s="15">
        <v>0</v>
      </c>
      <c r="AA270" s="15">
        <v>0</v>
      </c>
      <c r="AB270" s="15">
        <v>0</v>
      </c>
      <c r="AC270" s="15">
        <v>0</v>
      </c>
      <c r="AF270" s="36"/>
      <c r="AG270" s="36"/>
    </row>
    <row r="271" spans="1:33" ht="15" customHeight="1">
      <c r="A271" s="32">
        <f t="shared" si="51"/>
        <v>175</v>
      </c>
      <c r="B271" s="32">
        <v>70</v>
      </c>
      <c r="C271" s="35" t="s">
        <v>278</v>
      </c>
      <c r="D271" s="14">
        <v>0</v>
      </c>
      <c r="E271" s="15">
        <v>0</v>
      </c>
      <c r="F271" s="15">
        <v>0</v>
      </c>
      <c r="G271" s="15">
        <v>0</v>
      </c>
      <c r="H271" s="15">
        <v>0</v>
      </c>
      <c r="I271" s="15">
        <v>0</v>
      </c>
      <c r="J271" s="15">
        <v>0</v>
      </c>
      <c r="K271" s="15">
        <v>0</v>
      </c>
      <c r="L271" s="15">
        <v>0</v>
      </c>
      <c r="M271" s="15">
        <v>0</v>
      </c>
      <c r="N271" s="15">
        <v>0</v>
      </c>
      <c r="O271" s="15">
        <v>0</v>
      </c>
      <c r="P271" s="15">
        <v>0</v>
      </c>
      <c r="Q271" s="15">
        <v>0</v>
      </c>
      <c r="R271" s="15">
        <v>0</v>
      </c>
      <c r="S271" s="15">
        <v>0</v>
      </c>
      <c r="T271" s="15">
        <v>0</v>
      </c>
      <c r="U271" s="15">
        <v>0</v>
      </c>
      <c r="V271" s="15">
        <v>0</v>
      </c>
      <c r="W271" s="15">
        <v>0</v>
      </c>
      <c r="X271" s="15">
        <v>0</v>
      </c>
      <c r="Y271" s="15">
        <v>0</v>
      </c>
      <c r="Z271" s="15">
        <v>0</v>
      </c>
      <c r="AA271" s="15">
        <v>0</v>
      </c>
      <c r="AB271" s="15">
        <v>0</v>
      </c>
      <c r="AC271" s="15">
        <v>0</v>
      </c>
      <c r="AF271" s="36"/>
      <c r="AG271" s="36"/>
    </row>
    <row r="272" spans="1:33" ht="15" customHeight="1">
      <c r="A272" s="32">
        <f t="shared" si="51"/>
        <v>176</v>
      </c>
      <c r="B272" s="32">
        <v>63</v>
      </c>
      <c r="C272" s="35" t="s">
        <v>279</v>
      </c>
      <c r="D272" s="14">
        <v>678</v>
      </c>
      <c r="E272" s="15">
        <v>678</v>
      </c>
      <c r="F272" s="15">
        <v>678</v>
      </c>
      <c r="G272" s="15">
        <v>678</v>
      </c>
      <c r="H272" s="15">
        <v>0</v>
      </c>
      <c r="I272" s="15">
        <v>0</v>
      </c>
      <c r="J272" s="15">
        <v>678</v>
      </c>
      <c r="K272" s="15">
        <v>678</v>
      </c>
      <c r="L272" s="15">
        <v>0</v>
      </c>
      <c r="M272" s="15">
        <v>0</v>
      </c>
      <c r="N272" s="15">
        <v>0</v>
      </c>
      <c r="O272" s="15">
        <v>0</v>
      </c>
      <c r="P272" s="15">
        <v>0</v>
      </c>
      <c r="Q272" s="15">
        <v>0</v>
      </c>
      <c r="R272" s="15">
        <v>0</v>
      </c>
      <c r="S272" s="15">
        <v>0</v>
      </c>
      <c r="T272" s="15">
        <v>0</v>
      </c>
      <c r="U272" s="15">
        <v>0</v>
      </c>
      <c r="V272" s="15">
        <v>0</v>
      </c>
      <c r="W272" s="15">
        <v>63196</v>
      </c>
      <c r="X272" s="15">
        <v>0</v>
      </c>
      <c r="Y272" s="15">
        <v>0</v>
      </c>
      <c r="Z272" s="15">
        <v>0</v>
      </c>
      <c r="AA272" s="15">
        <v>0</v>
      </c>
      <c r="AB272" s="15">
        <v>0</v>
      </c>
      <c r="AC272" s="15">
        <v>0</v>
      </c>
      <c r="AF272" s="36"/>
      <c r="AG272" s="36"/>
    </row>
    <row r="273" spans="1:33" ht="15" customHeight="1">
      <c r="A273" s="32">
        <f t="shared" si="51"/>
        <v>177</v>
      </c>
      <c r="B273" s="32">
        <v>65</v>
      </c>
      <c r="C273" s="35" t="s">
        <v>280</v>
      </c>
      <c r="D273" s="14">
        <v>0</v>
      </c>
      <c r="E273" s="15">
        <v>0</v>
      </c>
      <c r="F273" s="15">
        <v>0</v>
      </c>
      <c r="G273" s="15">
        <v>0</v>
      </c>
      <c r="H273" s="15">
        <v>0</v>
      </c>
      <c r="I273" s="15">
        <v>0</v>
      </c>
      <c r="J273" s="15">
        <v>0</v>
      </c>
      <c r="K273" s="15">
        <v>0</v>
      </c>
      <c r="L273" s="15">
        <v>0</v>
      </c>
      <c r="M273" s="15">
        <v>0</v>
      </c>
      <c r="N273" s="15">
        <v>0</v>
      </c>
      <c r="O273" s="15">
        <v>0</v>
      </c>
      <c r="P273" s="15">
        <v>0</v>
      </c>
      <c r="Q273" s="15">
        <v>0</v>
      </c>
      <c r="R273" s="15">
        <v>0</v>
      </c>
      <c r="S273" s="15">
        <v>0</v>
      </c>
      <c r="T273" s="15">
        <v>0</v>
      </c>
      <c r="U273" s="15">
        <v>0</v>
      </c>
      <c r="V273" s="15">
        <v>0</v>
      </c>
      <c r="W273" s="15">
        <v>0</v>
      </c>
      <c r="X273" s="15">
        <v>0</v>
      </c>
      <c r="Y273" s="15">
        <v>0</v>
      </c>
      <c r="Z273" s="15">
        <v>0</v>
      </c>
      <c r="AA273" s="15">
        <v>0</v>
      </c>
      <c r="AB273" s="15">
        <v>0</v>
      </c>
      <c r="AC273" s="15">
        <v>0</v>
      </c>
      <c r="AF273" s="36"/>
      <c r="AG273" s="36"/>
    </row>
    <row r="274" spans="1:33" ht="15" customHeight="1">
      <c r="A274" s="32">
        <f t="shared" si="51"/>
        <v>178</v>
      </c>
      <c r="B274" s="32">
        <v>468</v>
      </c>
      <c r="C274" s="35" t="s">
        <v>281</v>
      </c>
      <c r="D274" s="14">
        <v>0</v>
      </c>
      <c r="E274" s="15">
        <v>0</v>
      </c>
      <c r="F274" s="15">
        <v>0</v>
      </c>
      <c r="G274" s="15">
        <v>0</v>
      </c>
      <c r="H274" s="15">
        <v>0</v>
      </c>
      <c r="I274" s="15">
        <v>0</v>
      </c>
      <c r="J274" s="15">
        <v>0</v>
      </c>
      <c r="K274" s="15">
        <v>0</v>
      </c>
      <c r="L274" s="15">
        <v>0</v>
      </c>
      <c r="M274" s="15">
        <v>0</v>
      </c>
      <c r="N274" s="15">
        <v>0</v>
      </c>
      <c r="O274" s="15">
        <v>0</v>
      </c>
      <c r="P274" s="15">
        <v>0</v>
      </c>
      <c r="Q274" s="15">
        <v>0</v>
      </c>
      <c r="R274" s="15">
        <v>0</v>
      </c>
      <c r="S274" s="15">
        <v>0</v>
      </c>
      <c r="T274" s="15">
        <v>0</v>
      </c>
      <c r="U274" s="15">
        <v>0</v>
      </c>
      <c r="V274" s="15">
        <v>0</v>
      </c>
      <c r="W274" s="15">
        <v>0</v>
      </c>
      <c r="X274" s="15">
        <v>0</v>
      </c>
      <c r="Y274" s="15">
        <v>0</v>
      </c>
      <c r="Z274" s="15">
        <v>0</v>
      </c>
      <c r="AA274" s="15">
        <v>0</v>
      </c>
      <c r="AB274" s="15">
        <v>0</v>
      </c>
      <c r="AC274" s="15">
        <v>0</v>
      </c>
      <c r="AF274" s="36"/>
      <c r="AG274" s="36"/>
    </row>
    <row r="275" spans="1:33" ht="15" customHeight="1">
      <c r="A275" s="32">
        <f t="shared" si="51"/>
        <v>179</v>
      </c>
      <c r="B275" s="32">
        <v>58</v>
      </c>
      <c r="C275" s="35" t="s">
        <v>282</v>
      </c>
      <c r="D275" s="14">
        <v>0</v>
      </c>
      <c r="E275" s="15">
        <v>0</v>
      </c>
      <c r="F275" s="15">
        <v>0</v>
      </c>
      <c r="G275" s="15">
        <v>0</v>
      </c>
      <c r="H275" s="15">
        <v>0</v>
      </c>
      <c r="I275" s="15">
        <v>0</v>
      </c>
      <c r="J275" s="15">
        <v>0</v>
      </c>
      <c r="K275" s="15">
        <v>0</v>
      </c>
      <c r="L275" s="15">
        <v>0</v>
      </c>
      <c r="M275" s="15">
        <v>0</v>
      </c>
      <c r="N275" s="15">
        <v>0</v>
      </c>
      <c r="O275" s="15">
        <v>0</v>
      </c>
      <c r="P275" s="15">
        <v>0</v>
      </c>
      <c r="Q275" s="15">
        <v>0</v>
      </c>
      <c r="R275" s="15">
        <v>0</v>
      </c>
      <c r="S275" s="15">
        <v>0</v>
      </c>
      <c r="T275" s="15">
        <v>0</v>
      </c>
      <c r="U275" s="15">
        <v>0</v>
      </c>
      <c r="V275" s="15">
        <v>0</v>
      </c>
      <c r="W275" s="15">
        <v>0</v>
      </c>
      <c r="X275" s="15">
        <v>0</v>
      </c>
      <c r="Y275" s="15">
        <v>0</v>
      </c>
      <c r="Z275" s="15">
        <v>3870</v>
      </c>
      <c r="AA275" s="15">
        <v>4819</v>
      </c>
      <c r="AB275" s="15">
        <v>28000</v>
      </c>
      <c r="AC275" s="15">
        <v>0</v>
      </c>
      <c r="AF275" s="36"/>
      <c r="AG275" s="36"/>
    </row>
    <row r="276" spans="1:33" ht="15" customHeight="1">
      <c r="A276" s="32">
        <f t="shared" si="51"/>
        <v>180</v>
      </c>
      <c r="B276" s="32">
        <v>76</v>
      </c>
      <c r="C276" s="35" t="s">
        <v>283</v>
      </c>
      <c r="D276" s="14">
        <v>0</v>
      </c>
      <c r="E276" s="15">
        <v>0</v>
      </c>
      <c r="F276" s="15">
        <v>0</v>
      </c>
      <c r="G276" s="15">
        <v>0</v>
      </c>
      <c r="H276" s="15">
        <v>0</v>
      </c>
      <c r="I276" s="15">
        <v>0</v>
      </c>
      <c r="J276" s="15">
        <v>0</v>
      </c>
      <c r="K276" s="15">
        <v>0</v>
      </c>
      <c r="L276" s="15">
        <v>0</v>
      </c>
      <c r="M276" s="15">
        <v>0</v>
      </c>
      <c r="N276" s="15">
        <v>0</v>
      </c>
      <c r="O276" s="15">
        <v>0</v>
      </c>
      <c r="P276" s="15">
        <v>0</v>
      </c>
      <c r="Q276" s="15">
        <v>0</v>
      </c>
      <c r="R276" s="15">
        <v>0</v>
      </c>
      <c r="S276" s="15">
        <v>0</v>
      </c>
      <c r="T276" s="15">
        <v>0</v>
      </c>
      <c r="U276" s="15">
        <v>0</v>
      </c>
      <c r="V276" s="15">
        <v>4205</v>
      </c>
      <c r="W276" s="15">
        <v>0</v>
      </c>
      <c r="X276" s="15">
        <v>0</v>
      </c>
      <c r="Y276" s="15">
        <v>0</v>
      </c>
      <c r="Z276" s="15">
        <v>0</v>
      </c>
      <c r="AA276" s="15">
        <v>0</v>
      </c>
      <c r="AB276" s="15">
        <v>0</v>
      </c>
      <c r="AC276" s="15">
        <v>0</v>
      </c>
      <c r="AF276" s="36"/>
      <c r="AG276" s="36"/>
    </row>
    <row r="277" spans="1:33" ht="15" customHeight="1">
      <c r="A277" s="32">
        <f t="shared" si="51"/>
        <v>181</v>
      </c>
      <c r="B277" s="32">
        <v>639</v>
      </c>
      <c r="C277" s="35" t="s">
        <v>284</v>
      </c>
      <c r="D277" s="14">
        <v>0</v>
      </c>
      <c r="E277" s="15">
        <v>0</v>
      </c>
      <c r="F277" s="15">
        <v>0</v>
      </c>
      <c r="G277" s="15">
        <v>0</v>
      </c>
      <c r="H277" s="15">
        <v>0</v>
      </c>
      <c r="I277" s="15">
        <v>0</v>
      </c>
      <c r="J277" s="15">
        <v>0</v>
      </c>
      <c r="K277" s="15">
        <v>0</v>
      </c>
      <c r="L277" s="15">
        <v>0</v>
      </c>
      <c r="M277" s="15">
        <v>0</v>
      </c>
      <c r="N277" s="15">
        <v>0</v>
      </c>
      <c r="O277" s="15">
        <v>0</v>
      </c>
      <c r="P277" s="15">
        <v>0</v>
      </c>
      <c r="Q277" s="15">
        <v>0</v>
      </c>
      <c r="R277" s="15">
        <v>0</v>
      </c>
      <c r="S277" s="15">
        <v>0</v>
      </c>
      <c r="T277" s="15">
        <v>0</v>
      </c>
      <c r="U277" s="15">
        <v>0</v>
      </c>
      <c r="V277" s="15">
        <v>0</v>
      </c>
      <c r="W277" s="15">
        <v>0</v>
      </c>
      <c r="X277" s="15">
        <v>0</v>
      </c>
      <c r="Y277" s="15">
        <v>0</v>
      </c>
      <c r="Z277" s="15">
        <v>0</v>
      </c>
      <c r="AA277" s="15">
        <v>0</v>
      </c>
      <c r="AB277" s="15">
        <v>0</v>
      </c>
      <c r="AC277" s="15">
        <v>0</v>
      </c>
      <c r="AF277" s="36"/>
      <c r="AG277" s="36"/>
    </row>
    <row r="278" spans="1:33" ht="15" customHeight="1">
      <c r="A278" s="32">
        <f t="shared" si="51"/>
        <v>182</v>
      </c>
      <c r="B278" s="32">
        <v>436</v>
      </c>
      <c r="C278" s="35" t="s">
        <v>285</v>
      </c>
      <c r="D278" s="14">
        <v>0</v>
      </c>
      <c r="E278" s="15">
        <v>0</v>
      </c>
      <c r="F278" s="15">
        <v>0</v>
      </c>
      <c r="G278" s="15">
        <v>0</v>
      </c>
      <c r="H278" s="15"/>
      <c r="I278" s="15"/>
      <c r="J278" s="15"/>
      <c r="K278" s="15"/>
      <c r="L278" s="15"/>
      <c r="M278" s="15"/>
      <c r="N278" s="15"/>
      <c r="O278" s="15"/>
      <c r="P278" s="15">
        <v>0</v>
      </c>
      <c r="Q278" s="15">
        <v>0</v>
      </c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F278" s="36"/>
      <c r="AG278" s="36"/>
    </row>
    <row r="279" spans="1:33" ht="23.25" customHeight="1">
      <c r="A279" s="32">
        <f>A278+1</f>
        <v>183</v>
      </c>
      <c r="B279" s="32">
        <v>776</v>
      </c>
      <c r="C279" s="35" t="s">
        <v>286</v>
      </c>
      <c r="D279" s="14">
        <v>0</v>
      </c>
      <c r="E279" s="15">
        <v>0</v>
      </c>
      <c r="F279" s="15">
        <v>0</v>
      </c>
      <c r="G279" s="15">
        <v>0</v>
      </c>
      <c r="H279" s="15">
        <v>0</v>
      </c>
      <c r="I279" s="15">
        <v>0</v>
      </c>
      <c r="J279" s="15">
        <v>0</v>
      </c>
      <c r="K279" s="15">
        <v>0</v>
      </c>
      <c r="L279" s="15">
        <v>0</v>
      </c>
      <c r="M279" s="15">
        <v>0</v>
      </c>
      <c r="N279" s="15">
        <v>0</v>
      </c>
      <c r="O279" s="15">
        <v>0</v>
      </c>
      <c r="P279" s="15">
        <v>0</v>
      </c>
      <c r="Q279" s="15">
        <v>0</v>
      </c>
      <c r="R279" s="15">
        <v>0</v>
      </c>
      <c r="S279" s="15">
        <v>0</v>
      </c>
      <c r="T279" s="15">
        <v>0</v>
      </c>
      <c r="U279" s="15">
        <v>0</v>
      </c>
      <c r="V279" s="15">
        <v>0</v>
      </c>
      <c r="W279" s="15">
        <v>0</v>
      </c>
      <c r="X279" s="15">
        <v>0</v>
      </c>
      <c r="Y279" s="15">
        <v>0</v>
      </c>
      <c r="Z279" s="15">
        <v>0</v>
      </c>
      <c r="AA279" s="15">
        <v>0</v>
      </c>
      <c r="AB279" s="15">
        <v>0</v>
      </c>
      <c r="AC279" s="15">
        <v>0</v>
      </c>
      <c r="AF279" s="36"/>
      <c r="AG279" s="36"/>
    </row>
    <row r="280" spans="1:33" ht="15" customHeight="1">
      <c r="A280" s="32"/>
      <c r="B280" s="32"/>
      <c r="C280" s="35" t="s">
        <v>287</v>
      </c>
      <c r="D280" s="13">
        <v>4636</v>
      </c>
      <c r="E280" s="13">
        <v>4636</v>
      </c>
      <c r="F280" s="13">
        <v>4636</v>
      </c>
      <c r="G280" s="13">
        <v>4636</v>
      </c>
      <c r="H280" s="13">
        <v>0</v>
      </c>
      <c r="I280" s="13">
        <v>0</v>
      </c>
      <c r="J280" s="13">
        <v>678</v>
      </c>
      <c r="K280" s="13">
        <v>678</v>
      </c>
      <c r="L280" s="13">
        <v>3958</v>
      </c>
      <c r="M280" s="13">
        <v>3958</v>
      </c>
      <c r="N280" s="13">
        <v>0</v>
      </c>
      <c r="O280" s="13">
        <v>0</v>
      </c>
      <c r="P280" s="13">
        <v>45885</v>
      </c>
      <c r="Q280" s="13">
        <v>15810</v>
      </c>
      <c r="R280" s="13">
        <v>0</v>
      </c>
      <c r="S280" s="13">
        <v>0</v>
      </c>
      <c r="T280" s="13">
        <v>45885</v>
      </c>
      <c r="U280" s="13">
        <v>15810</v>
      </c>
      <c r="V280" s="13">
        <f t="shared" ref="V280:AC280" si="52">SUM(V268:V279)</f>
        <v>8905</v>
      </c>
      <c r="W280" s="13">
        <f t="shared" si="52"/>
        <v>63196</v>
      </c>
      <c r="X280" s="13">
        <f t="shared" si="52"/>
        <v>4000</v>
      </c>
      <c r="Y280" s="13">
        <f t="shared" si="52"/>
        <v>2500</v>
      </c>
      <c r="Z280" s="13">
        <f t="shared" si="52"/>
        <v>3870</v>
      </c>
      <c r="AA280" s="13">
        <f t="shared" si="52"/>
        <v>4819</v>
      </c>
      <c r="AB280" s="13">
        <f t="shared" si="52"/>
        <v>28000</v>
      </c>
      <c r="AC280" s="13">
        <f t="shared" si="52"/>
        <v>0</v>
      </c>
      <c r="AF280" s="36"/>
      <c r="AG280" s="36"/>
    </row>
    <row r="281" spans="1:33" ht="15" customHeight="1">
      <c r="A281" s="32"/>
      <c r="B281" s="32"/>
      <c r="C281" s="35" t="s">
        <v>288</v>
      </c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F281" s="36"/>
      <c r="AG281" s="36"/>
    </row>
    <row r="282" spans="1:33" ht="15" customHeight="1">
      <c r="A282" s="32">
        <f>A279+1</f>
        <v>184</v>
      </c>
      <c r="B282" s="32">
        <v>89</v>
      </c>
      <c r="C282" s="35" t="s">
        <v>289</v>
      </c>
      <c r="D282" s="14">
        <v>0</v>
      </c>
      <c r="E282" s="15">
        <v>0</v>
      </c>
      <c r="F282" s="15">
        <v>0</v>
      </c>
      <c r="G282" s="15">
        <v>0</v>
      </c>
      <c r="H282" s="15">
        <v>0</v>
      </c>
      <c r="I282" s="15">
        <v>0</v>
      </c>
      <c r="J282" s="15">
        <v>0</v>
      </c>
      <c r="K282" s="15">
        <v>0</v>
      </c>
      <c r="L282" s="15">
        <v>0</v>
      </c>
      <c r="M282" s="15">
        <v>0</v>
      </c>
      <c r="N282" s="15">
        <v>0</v>
      </c>
      <c r="O282" s="15">
        <v>0</v>
      </c>
      <c r="P282" s="15">
        <v>0</v>
      </c>
      <c r="Q282" s="15">
        <v>0</v>
      </c>
      <c r="R282" s="15">
        <v>0</v>
      </c>
      <c r="S282" s="15">
        <v>0</v>
      </c>
      <c r="T282" s="15">
        <v>0</v>
      </c>
      <c r="U282" s="15">
        <v>0</v>
      </c>
      <c r="V282" s="15">
        <v>0</v>
      </c>
      <c r="W282" s="15">
        <v>0</v>
      </c>
      <c r="X282" s="15">
        <v>0</v>
      </c>
      <c r="Y282" s="15">
        <v>0</v>
      </c>
      <c r="Z282" s="15">
        <v>0</v>
      </c>
      <c r="AA282" s="15">
        <v>0</v>
      </c>
      <c r="AB282" s="15">
        <v>0</v>
      </c>
      <c r="AC282" s="15">
        <v>0</v>
      </c>
      <c r="AF282" s="36"/>
      <c r="AG282" s="36"/>
    </row>
    <row r="283" spans="1:33" ht="15" customHeight="1">
      <c r="A283" s="32">
        <f>A282+1</f>
        <v>185</v>
      </c>
      <c r="B283" s="32">
        <v>172</v>
      </c>
      <c r="C283" s="35" t="s">
        <v>290</v>
      </c>
      <c r="D283" s="14">
        <v>0</v>
      </c>
      <c r="E283" s="15">
        <v>0</v>
      </c>
      <c r="F283" s="15">
        <v>0</v>
      </c>
      <c r="G283" s="15">
        <v>0</v>
      </c>
      <c r="H283" s="15">
        <v>0</v>
      </c>
      <c r="I283" s="15">
        <v>0</v>
      </c>
      <c r="J283" s="15">
        <v>0</v>
      </c>
      <c r="K283" s="15">
        <v>0</v>
      </c>
      <c r="L283" s="15">
        <v>0</v>
      </c>
      <c r="M283" s="15">
        <v>0</v>
      </c>
      <c r="N283" s="15">
        <v>0</v>
      </c>
      <c r="O283" s="15">
        <v>0</v>
      </c>
      <c r="P283" s="15">
        <v>0</v>
      </c>
      <c r="Q283" s="15">
        <v>0</v>
      </c>
      <c r="R283" s="15">
        <v>0</v>
      </c>
      <c r="S283" s="15">
        <v>0</v>
      </c>
      <c r="T283" s="15">
        <v>0</v>
      </c>
      <c r="U283" s="15">
        <v>0</v>
      </c>
      <c r="V283" s="15">
        <v>0</v>
      </c>
      <c r="W283" s="15">
        <v>0</v>
      </c>
      <c r="X283" s="15">
        <v>0</v>
      </c>
      <c r="Y283" s="15">
        <v>0</v>
      </c>
      <c r="Z283" s="15">
        <v>0</v>
      </c>
      <c r="AA283" s="15">
        <v>0</v>
      </c>
      <c r="AB283" s="15">
        <v>0</v>
      </c>
      <c r="AC283" s="15">
        <v>0</v>
      </c>
      <c r="AF283" s="36"/>
      <c r="AG283" s="36"/>
    </row>
    <row r="284" spans="1:33" ht="15" customHeight="1">
      <c r="A284" s="32">
        <f>A283+1</f>
        <v>186</v>
      </c>
      <c r="B284" s="32">
        <v>171</v>
      </c>
      <c r="C284" s="35" t="s">
        <v>291</v>
      </c>
      <c r="D284" s="14">
        <v>0</v>
      </c>
      <c r="E284" s="15">
        <v>0</v>
      </c>
      <c r="F284" s="15">
        <v>0</v>
      </c>
      <c r="G284" s="15">
        <v>0</v>
      </c>
      <c r="H284" s="15">
        <v>0</v>
      </c>
      <c r="I284" s="15">
        <v>0</v>
      </c>
      <c r="J284" s="15">
        <v>0</v>
      </c>
      <c r="K284" s="15">
        <v>0</v>
      </c>
      <c r="L284" s="15">
        <v>0</v>
      </c>
      <c r="M284" s="15">
        <v>0</v>
      </c>
      <c r="N284" s="15">
        <v>0</v>
      </c>
      <c r="O284" s="15">
        <v>0</v>
      </c>
      <c r="P284" s="15">
        <v>0</v>
      </c>
      <c r="Q284" s="15">
        <v>0</v>
      </c>
      <c r="R284" s="15">
        <v>0</v>
      </c>
      <c r="S284" s="15">
        <v>0</v>
      </c>
      <c r="T284" s="15">
        <v>0</v>
      </c>
      <c r="U284" s="15">
        <v>0</v>
      </c>
      <c r="V284" s="15">
        <v>0</v>
      </c>
      <c r="W284" s="15">
        <v>0</v>
      </c>
      <c r="X284" s="15">
        <v>1100</v>
      </c>
      <c r="Y284" s="15">
        <v>1485</v>
      </c>
      <c r="Z284" s="15">
        <v>0</v>
      </c>
      <c r="AA284" s="15">
        <v>0</v>
      </c>
      <c r="AB284" s="15">
        <v>0</v>
      </c>
      <c r="AC284" s="15">
        <v>0</v>
      </c>
      <c r="AF284" s="36"/>
      <c r="AG284" s="36"/>
    </row>
    <row r="285" spans="1:33" ht="15" customHeight="1">
      <c r="A285" s="32">
        <f>A284+1</f>
        <v>187</v>
      </c>
      <c r="B285" s="32">
        <v>155</v>
      </c>
      <c r="C285" s="35" t="s">
        <v>292</v>
      </c>
      <c r="D285" s="14">
        <v>0</v>
      </c>
      <c r="E285" s="15">
        <v>0</v>
      </c>
      <c r="F285" s="15">
        <v>0</v>
      </c>
      <c r="G285" s="15">
        <v>0</v>
      </c>
      <c r="H285" s="15">
        <v>0</v>
      </c>
      <c r="I285" s="15">
        <v>0</v>
      </c>
      <c r="J285" s="15">
        <v>0</v>
      </c>
      <c r="K285" s="15">
        <v>0</v>
      </c>
      <c r="L285" s="15">
        <v>0</v>
      </c>
      <c r="M285" s="15">
        <v>0</v>
      </c>
      <c r="N285" s="15">
        <v>0</v>
      </c>
      <c r="O285" s="15">
        <v>0</v>
      </c>
      <c r="P285" s="15">
        <v>0</v>
      </c>
      <c r="Q285" s="15">
        <v>0</v>
      </c>
      <c r="R285" s="15">
        <v>0</v>
      </c>
      <c r="S285" s="15">
        <v>0</v>
      </c>
      <c r="T285" s="15">
        <v>0</v>
      </c>
      <c r="U285" s="15">
        <v>0</v>
      </c>
      <c r="V285" s="15">
        <v>0</v>
      </c>
      <c r="W285" s="15">
        <v>0</v>
      </c>
      <c r="X285" s="15">
        <v>0</v>
      </c>
      <c r="Y285" s="15">
        <v>0</v>
      </c>
      <c r="Z285" s="15">
        <v>0</v>
      </c>
      <c r="AA285" s="15">
        <v>0</v>
      </c>
      <c r="AB285" s="15">
        <v>0</v>
      </c>
      <c r="AC285" s="15">
        <v>0</v>
      </c>
      <c r="AF285" s="36"/>
      <c r="AG285" s="36"/>
    </row>
    <row r="286" spans="1:33" ht="15" customHeight="1">
      <c r="A286" s="32"/>
      <c r="B286" s="32"/>
      <c r="C286" s="35" t="s">
        <v>293</v>
      </c>
      <c r="D286" s="13"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3">
        <f t="shared" ref="V286:AC286" si="53">SUM(V282:V285)</f>
        <v>0</v>
      </c>
      <c r="W286" s="13">
        <f t="shared" si="53"/>
        <v>0</v>
      </c>
      <c r="X286" s="13">
        <f t="shared" si="53"/>
        <v>1100</v>
      </c>
      <c r="Y286" s="13">
        <f t="shared" si="53"/>
        <v>1485</v>
      </c>
      <c r="Z286" s="13">
        <f t="shared" si="53"/>
        <v>0</v>
      </c>
      <c r="AA286" s="13">
        <f t="shared" si="53"/>
        <v>0</v>
      </c>
      <c r="AB286" s="13">
        <f t="shared" si="53"/>
        <v>0</v>
      </c>
      <c r="AC286" s="13">
        <f t="shared" si="53"/>
        <v>0</v>
      </c>
      <c r="AF286" s="36"/>
      <c r="AG286" s="36"/>
    </row>
    <row r="287" spans="1:33" ht="15" customHeight="1">
      <c r="A287" s="32"/>
      <c r="B287" s="32"/>
      <c r="C287" s="35" t="s">
        <v>294</v>
      </c>
      <c r="D287" s="14">
        <v>745482</v>
      </c>
      <c r="E287" s="14">
        <v>745482</v>
      </c>
      <c r="F287" s="14">
        <v>567986</v>
      </c>
      <c r="G287" s="14">
        <v>567986</v>
      </c>
      <c r="H287" s="14">
        <v>550608</v>
      </c>
      <c r="I287" s="14">
        <v>550608</v>
      </c>
      <c r="J287" s="14">
        <v>2340</v>
      </c>
      <c r="K287" s="14">
        <v>2340</v>
      </c>
      <c r="L287" s="14">
        <v>15038</v>
      </c>
      <c r="M287" s="14">
        <v>15038</v>
      </c>
      <c r="N287" s="14">
        <v>177496</v>
      </c>
      <c r="O287" s="14">
        <v>177496</v>
      </c>
      <c r="P287" s="14">
        <v>2236443</v>
      </c>
      <c r="Q287" s="14">
        <v>915876</v>
      </c>
      <c r="R287" s="14">
        <v>221662</v>
      </c>
      <c r="S287" s="14">
        <v>221662</v>
      </c>
      <c r="T287" s="14">
        <v>2014781</v>
      </c>
      <c r="U287" s="14">
        <v>694214</v>
      </c>
      <c r="V287" s="14">
        <f t="shared" ref="V287:AC287" si="54">V204+V266+V280+V286</f>
        <v>103460</v>
      </c>
      <c r="W287" s="14">
        <f t="shared" si="54"/>
        <v>203603</v>
      </c>
      <c r="X287" s="14">
        <f t="shared" si="54"/>
        <v>6100</v>
      </c>
      <c r="Y287" s="14">
        <f t="shared" si="54"/>
        <v>3985</v>
      </c>
      <c r="Z287" s="14">
        <f t="shared" si="54"/>
        <v>30133</v>
      </c>
      <c r="AA287" s="14">
        <f t="shared" si="54"/>
        <v>33477</v>
      </c>
      <c r="AB287" s="14">
        <f t="shared" si="54"/>
        <v>28000</v>
      </c>
      <c r="AC287" s="14">
        <f t="shared" si="54"/>
        <v>4884288</v>
      </c>
      <c r="AF287" s="36"/>
      <c r="AG287" s="36"/>
    </row>
    <row r="288" spans="1:33" ht="15" customHeight="1">
      <c r="A288" s="32"/>
      <c r="B288" s="32"/>
      <c r="C288" s="35" t="s">
        <v>295</v>
      </c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F288" s="36"/>
      <c r="AG288" s="36"/>
    </row>
    <row r="289" spans="1:33" ht="15" customHeight="1">
      <c r="A289" s="32">
        <f>A285+1</f>
        <v>188</v>
      </c>
      <c r="B289" s="32">
        <v>732</v>
      </c>
      <c r="C289" s="35" t="s">
        <v>296</v>
      </c>
      <c r="D289" s="14">
        <v>0</v>
      </c>
      <c r="E289" s="15">
        <v>0</v>
      </c>
      <c r="F289" s="15">
        <v>0</v>
      </c>
      <c r="G289" s="15">
        <v>0</v>
      </c>
      <c r="H289" s="15"/>
      <c r="I289" s="15"/>
      <c r="J289" s="15"/>
      <c r="K289" s="15"/>
      <c r="L289" s="15"/>
      <c r="M289" s="15"/>
      <c r="N289" s="15"/>
      <c r="O289" s="15"/>
      <c r="P289" s="15">
        <v>0</v>
      </c>
      <c r="Q289" s="15">
        <v>0</v>
      </c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F289" s="36"/>
      <c r="AG289" s="36"/>
    </row>
    <row r="290" spans="1:33" ht="15" customHeight="1">
      <c r="A290" s="32">
        <f>A289+1</f>
        <v>189</v>
      </c>
      <c r="B290" s="32">
        <v>763</v>
      </c>
      <c r="C290" s="35" t="s">
        <v>297</v>
      </c>
      <c r="D290" s="14">
        <v>0</v>
      </c>
      <c r="E290" s="15">
        <v>0</v>
      </c>
      <c r="F290" s="15">
        <v>0</v>
      </c>
      <c r="G290" s="15">
        <v>0</v>
      </c>
      <c r="H290" s="15"/>
      <c r="I290" s="15"/>
      <c r="J290" s="15"/>
      <c r="K290" s="15"/>
      <c r="L290" s="15"/>
      <c r="M290" s="15"/>
      <c r="N290" s="15"/>
      <c r="O290" s="15"/>
      <c r="P290" s="15">
        <v>0</v>
      </c>
      <c r="Q290" s="15">
        <v>0</v>
      </c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F290" s="36"/>
      <c r="AG290" s="36"/>
    </row>
    <row r="291" spans="1:33" ht="15" customHeight="1">
      <c r="A291" s="32">
        <f>A290+1</f>
        <v>190</v>
      </c>
      <c r="B291" s="32">
        <v>774</v>
      </c>
      <c r="C291" s="35" t="s">
        <v>298</v>
      </c>
      <c r="D291" s="14">
        <v>0</v>
      </c>
      <c r="E291" s="15">
        <v>0</v>
      </c>
      <c r="F291" s="15">
        <v>0</v>
      </c>
      <c r="G291" s="15">
        <v>0</v>
      </c>
      <c r="H291" s="15"/>
      <c r="I291" s="15"/>
      <c r="J291" s="15"/>
      <c r="K291" s="15"/>
      <c r="L291" s="15"/>
      <c r="M291" s="15"/>
      <c r="N291" s="15"/>
      <c r="O291" s="15"/>
      <c r="P291" s="15">
        <v>0</v>
      </c>
      <c r="Q291" s="15">
        <v>0</v>
      </c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F291" s="36"/>
      <c r="AG291" s="36"/>
    </row>
    <row r="292" spans="1:33" ht="24.75" customHeight="1">
      <c r="A292" s="32">
        <f>A291+1</f>
        <v>191</v>
      </c>
      <c r="B292" s="32">
        <v>743</v>
      </c>
      <c r="C292" s="35" t="s">
        <v>299</v>
      </c>
      <c r="D292" s="14">
        <v>0</v>
      </c>
      <c r="E292" s="15">
        <v>0</v>
      </c>
      <c r="F292" s="15">
        <v>0</v>
      </c>
      <c r="G292" s="15">
        <v>0</v>
      </c>
      <c r="H292" s="15"/>
      <c r="I292" s="15"/>
      <c r="J292" s="15"/>
      <c r="K292" s="15"/>
      <c r="L292" s="15"/>
      <c r="M292" s="15"/>
      <c r="N292" s="15"/>
      <c r="O292" s="15"/>
      <c r="P292" s="15">
        <v>0</v>
      </c>
      <c r="Q292" s="15">
        <v>0</v>
      </c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F292" s="36"/>
      <c r="AG292" s="36"/>
    </row>
    <row r="293" spans="1:33" ht="15" customHeight="1">
      <c r="A293" s="32"/>
      <c r="B293" s="32"/>
      <c r="C293" s="35" t="s">
        <v>300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>
        <v>0</v>
      </c>
      <c r="R293" s="13">
        <v>0</v>
      </c>
      <c r="S293" s="13">
        <v>0</v>
      </c>
      <c r="T293" s="13">
        <v>0</v>
      </c>
      <c r="U293" s="13">
        <v>0</v>
      </c>
      <c r="V293" s="13">
        <f t="shared" ref="V293:AC293" si="55">SUM(V289:V292)</f>
        <v>0</v>
      </c>
      <c r="W293" s="13">
        <f t="shared" si="55"/>
        <v>0</v>
      </c>
      <c r="X293" s="13">
        <f t="shared" si="55"/>
        <v>0</v>
      </c>
      <c r="Y293" s="13">
        <f t="shared" si="55"/>
        <v>0</v>
      </c>
      <c r="Z293" s="13">
        <f t="shared" si="55"/>
        <v>0</v>
      </c>
      <c r="AA293" s="13">
        <f t="shared" si="55"/>
        <v>0</v>
      </c>
      <c r="AB293" s="13">
        <f t="shared" si="55"/>
        <v>0</v>
      </c>
      <c r="AC293" s="13">
        <f t="shared" si="55"/>
        <v>0</v>
      </c>
      <c r="AF293" s="36"/>
      <c r="AG293" s="36"/>
    </row>
    <row r="294" spans="1:33" ht="15" customHeight="1">
      <c r="A294" s="32"/>
      <c r="B294" s="32"/>
      <c r="C294" s="35" t="s">
        <v>301</v>
      </c>
      <c r="D294" s="15">
        <v>745482</v>
      </c>
      <c r="E294" s="15">
        <v>745482</v>
      </c>
      <c r="F294" s="15">
        <v>567986</v>
      </c>
      <c r="G294" s="15">
        <v>567986</v>
      </c>
      <c r="H294" s="15">
        <v>550608</v>
      </c>
      <c r="I294" s="15">
        <v>550608</v>
      </c>
      <c r="J294" s="15">
        <v>2340</v>
      </c>
      <c r="K294" s="15">
        <v>2340</v>
      </c>
      <c r="L294" s="15">
        <v>15038</v>
      </c>
      <c r="M294" s="15">
        <v>15038</v>
      </c>
      <c r="N294" s="15">
        <v>177496</v>
      </c>
      <c r="O294" s="15">
        <v>177496</v>
      </c>
      <c r="P294" s="15">
        <v>2236443</v>
      </c>
      <c r="Q294" s="15">
        <v>915876</v>
      </c>
      <c r="R294" s="15">
        <v>221662</v>
      </c>
      <c r="S294" s="15">
        <v>221662</v>
      </c>
      <c r="T294" s="15">
        <v>2014781</v>
      </c>
      <c r="U294" s="15">
        <v>694214</v>
      </c>
      <c r="V294" s="15">
        <f t="shared" ref="V294:AC294" si="56">V287+V293</f>
        <v>103460</v>
      </c>
      <c r="W294" s="15">
        <f t="shared" si="56"/>
        <v>203603</v>
      </c>
      <c r="X294" s="15">
        <f t="shared" si="56"/>
        <v>6100</v>
      </c>
      <c r="Y294" s="15">
        <f t="shared" si="56"/>
        <v>3985</v>
      </c>
      <c r="Z294" s="15">
        <f t="shared" si="56"/>
        <v>30133</v>
      </c>
      <c r="AA294" s="15">
        <f t="shared" si="56"/>
        <v>33477</v>
      </c>
      <c r="AB294" s="15">
        <f t="shared" si="56"/>
        <v>28000</v>
      </c>
      <c r="AC294" s="15">
        <f t="shared" si="56"/>
        <v>4884288</v>
      </c>
      <c r="AF294" s="36"/>
      <c r="AG294" s="36"/>
    </row>
  </sheetData>
  <autoFilter ref="A4:AC294">
    <filterColumn colId="3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3" showButton="0"/>
    <filterColumn colId="15" showButton="0"/>
    <filterColumn colId="17" showButton="0"/>
    <filterColumn colId="18" showButton="0"/>
    <filterColumn colId="19" showButton="0"/>
  </autoFilter>
  <mergeCells count="22">
    <mergeCell ref="N4:O5"/>
    <mergeCell ref="A4:A6"/>
    <mergeCell ref="B4:B6"/>
    <mergeCell ref="C4:C6"/>
    <mergeCell ref="D4:E5"/>
    <mergeCell ref="F4:G5"/>
    <mergeCell ref="Z4:Z6"/>
    <mergeCell ref="AA4:AA6"/>
    <mergeCell ref="AB4:AB6"/>
    <mergeCell ref="AC4:AC6"/>
    <mergeCell ref="H5:I5"/>
    <mergeCell ref="J5:K5"/>
    <mergeCell ref="L5:M5"/>
    <mergeCell ref="R5:S5"/>
    <mergeCell ref="T5:U5"/>
    <mergeCell ref="P4:Q5"/>
    <mergeCell ref="R4:U4"/>
    <mergeCell ref="V4:V6"/>
    <mergeCell ref="W4:W6"/>
    <mergeCell ref="X4:X6"/>
    <mergeCell ref="Y4:Y6"/>
    <mergeCell ref="H4:M4"/>
  </mergeCells>
  <pageMargins left="0.31496062992125984" right="0.11811023622047245" top="0.19685039370078741" bottom="0.15748031496062992" header="0.31496062992125984" footer="0.31496062992125984"/>
  <pageSetup paperSize="9" scale="54" fitToHeight="1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9"/>
  <sheetViews>
    <sheetView workbookViewId="0">
      <selection sqref="A1:XFD1048576"/>
    </sheetView>
  </sheetViews>
  <sheetFormatPr defaultRowHeight="15"/>
  <cols>
    <col min="1" max="1" width="15.7109375" style="42" customWidth="1"/>
    <col min="2" max="2" width="5.42578125" style="42" customWidth="1"/>
    <col min="3" max="3" width="31.85546875" style="42" customWidth="1"/>
    <col min="4" max="16384" width="9.140625" style="42"/>
  </cols>
  <sheetData>
    <row r="1" spans="1:9" ht="15.75">
      <c r="A1" s="41" t="s">
        <v>366</v>
      </c>
      <c r="B1" s="40"/>
      <c r="C1" s="40"/>
      <c r="D1" s="40"/>
      <c r="E1" s="40"/>
      <c r="F1" s="40"/>
      <c r="G1" s="40"/>
      <c r="H1" s="40"/>
      <c r="I1" s="40"/>
    </row>
    <row r="2" spans="1:9">
      <c r="A2" s="72" t="s">
        <v>303</v>
      </c>
      <c r="B2" s="72" t="s">
        <v>1</v>
      </c>
      <c r="C2" s="72" t="s">
        <v>304</v>
      </c>
      <c r="D2" s="73" t="s">
        <v>305</v>
      </c>
      <c r="E2" s="73"/>
      <c r="F2" s="73" t="s">
        <v>306</v>
      </c>
      <c r="G2" s="73"/>
      <c r="H2" s="73" t="s">
        <v>4</v>
      </c>
      <c r="I2" s="73"/>
    </row>
    <row r="3" spans="1:9" ht="36">
      <c r="A3" s="72"/>
      <c r="B3" s="72"/>
      <c r="C3" s="72"/>
      <c r="D3" s="18" t="s">
        <v>307</v>
      </c>
      <c r="E3" s="18" t="s">
        <v>308</v>
      </c>
      <c r="F3" s="18" t="s">
        <v>307</v>
      </c>
      <c r="G3" s="18" t="s">
        <v>309</v>
      </c>
      <c r="H3" s="18" t="s">
        <v>307</v>
      </c>
      <c r="I3" s="18" t="s">
        <v>310</v>
      </c>
    </row>
    <row r="4" spans="1:9">
      <c r="A4" s="19" t="s">
        <v>311</v>
      </c>
      <c r="B4" s="20" t="s">
        <v>312</v>
      </c>
      <c r="C4" s="19" t="s">
        <v>313</v>
      </c>
      <c r="D4" s="19" t="s">
        <v>314</v>
      </c>
      <c r="E4" s="20" t="s">
        <v>315</v>
      </c>
      <c r="F4" s="19" t="s">
        <v>316</v>
      </c>
      <c r="G4" s="19" t="s">
        <v>317</v>
      </c>
      <c r="H4" s="20" t="s">
        <v>318</v>
      </c>
      <c r="I4" s="19" t="s">
        <v>319</v>
      </c>
    </row>
    <row r="5" spans="1:9">
      <c r="A5" s="21" t="s">
        <v>320</v>
      </c>
      <c r="B5" s="21">
        <v>242</v>
      </c>
      <c r="C5" s="22" t="s">
        <v>17</v>
      </c>
      <c r="D5" s="23">
        <v>0</v>
      </c>
      <c r="E5" s="23">
        <v>70</v>
      </c>
      <c r="F5" s="23">
        <v>0</v>
      </c>
      <c r="G5" s="23">
        <v>2657</v>
      </c>
      <c r="H5" s="23"/>
      <c r="I5" s="23"/>
    </row>
    <row r="6" spans="1:9" ht="26.25">
      <c r="A6" s="21" t="s">
        <v>321</v>
      </c>
      <c r="B6" s="21">
        <v>205</v>
      </c>
      <c r="C6" s="22" t="s">
        <v>30</v>
      </c>
      <c r="D6" s="23">
        <v>0</v>
      </c>
      <c r="E6" s="23">
        <v>60</v>
      </c>
      <c r="F6" s="23">
        <v>0</v>
      </c>
      <c r="G6" s="23">
        <v>2964</v>
      </c>
      <c r="H6" s="23"/>
      <c r="I6" s="23"/>
    </row>
    <row r="7" spans="1:9" ht="26.25">
      <c r="A7" s="21" t="s">
        <v>322</v>
      </c>
      <c r="B7" s="21">
        <v>216</v>
      </c>
      <c r="C7" s="22" t="s">
        <v>76</v>
      </c>
      <c r="D7" s="23"/>
      <c r="E7" s="23"/>
      <c r="F7" s="23">
        <v>0</v>
      </c>
      <c r="G7" s="23">
        <v>3391</v>
      </c>
      <c r="H7" s="23"/>
      <c r="I7" s="23"/>
    </row>
    <row r="8" spans="1:9">
      <c r="A8" s="21" t="s">
        <v>323</v>
      </c>
      <c r="B8" s="21">
        <v>160</v>
      </c>
      <c r="C8" s="22" t="s">
        <v>83</v>
      </c>
      <c r="D8" s="23"/>
      <c r="E8" s="23"/>
      <c r="F8" s="23"/>
      <c r="G8" s="23">
        <v>156</v>
      </c>
      <c r="H8" s="23"/>
      <c r="I8" s="23"/>
    </row>
    <row r="9" spans="1:9" ht="26.25">
      <c r="A9" s="21" t="s">
        <v>323</v>
      </c>
      <c r="B9" s="21">
        <v>159</v>
      </c>
      <c r="C9" s="22" t="s">
        <v>79</v>
      </c>
      <c r="D9" s="23"/>
      <c r="E9" s="23">
        <v>1486</v>
      </c>
      <c r="F9" s="23"/>
      <c r="G9" s="23">
        <v>5200</v>
      </c>
      <c r="H9" s="23"/>
      <c r="I9" s="23"/>
    </row>
    <row r="10" spans="1:9">
      <c r="A10" s="21" t="s">
        <v>324</v>
      </c>
      <c r="B10" s="21">
        <v>453</v>
      </c>
      <c r="C10" s="22" t="s">
        <v>112</v>
      </c>
      <c r="D10" s="23">
        <v>0</v>
      </c>
      <c r="E10" s="23">
        <v>60</v>
      </c>
      <c r="F10" s="23"/>
      <c r="G10" s="23">
        <v>6067</v>
      </c>
      <c r="H10" s="23"/>
      <c r="I10" s="23"/>
    </row>
    <row r="11" spans="1:9">
      <c r="A11" s="21" t="s">
        <v>325</v>
      </c>
      <c r="B11" s="21">
        <v>404</v>
      </c>
      <c r="C11" s="22" t="s">
        <v>118</v>
      </c>
      <c r="D11" s="23">
        <v>0</v>
      </c>
      <c r="E11" s="23">
        <v>40</v>
      </c>
      <c r="F11" s="23">
        <v>0</v>
      </c>
      <c r="G11" s="23">
        <v>4068</v>
      </c>
      <c r="H11" s="23"/>
      <c r="I11" s="23"/>
    </row>
    <row r="12" spans="1:9" ht="26.25">
      <c r="A12" s="21" t="s">
        <v>326</v>
      </c>
      <c r="B12" s="21">
        <v>295</v>
      </c>
      <c r="C12" s="22" t="s">
        <v>129</v>
      </c>
      <c r="D12" s="23"/>
      <c r="E12" s="23"/>
      <c r="F12" s="23"/>
      <c r="G12" s="23">
        <v>7116</v>
      </c>
      <c r="H12" s="23"/>
      <c r="I12" s="23"/>
    </row>
    <row r="13" spans="1:9">
      <c r="A13" s="21" t="s">
        <v>327</v>
      </c>
      <c r="B13" s="21">
        <v>94</v>
      </c>
      <c r="C13" s="22" t="s">
        <v>146</v>
      </c>
      <c r="D13" s="23">
        <v>0</v>
      </c>
      <c r="E13" s="23">
        <v>2060</v>
      </c>
      <c r="F13" s="23">
        <v>0</v>
      </c>
      <c r="G13" s="23">
        <v>23394</v>
      </c>
      <c r="H13" s="23"/>
      <c r="I13" s="23">
        <v>1825</v>
      </c>
    </row>
    <row r="14" spans="1:9">
      <c r="A14" s="21" t="s">
        <v>327</v>
      </c>
      <c r="B14" s="21">
        <v>79</v>
      </c>
      <c r="C14" s="22" t="s">
        <v>140</v>
      </c>
      <c r="D14" s="23"/>
      <c r="E14" s="23">
        <v>120</v>
      </c>
      <c r="F14" s="23"/>
      <c r="G14" s="23"/>
      <c r="H14" s="23"/>
      <c r="I14" s="23"/>
    </row>
    <row r="15" spans="1:9">
      <c r="A15" s="21" t="s">
        <v>327</v>
      </c>
      <c r="B15" s="21">
        <v>736</v>
      </c>
      <c r="C15" s="22" t="s">
        <v>180</v>
      </c>
      <c r="D15" s="23"/>
      <c r="E15" s="23"/>
      <c r="F15" s="23">
        <v>0</v>
      </c>
      <c r="G15" s="23">
        <v>11555</v>
      </c>
      <c r="H15" s="23"/>
      <c r="I15" s="23"/>
    </row>
    <row r="16" spans="1:9">
      <c r="A16" s="21" t="s">
        <v>327</v>
      </c>
      <c r="B16" s="21">
        <v>691</v>
      </c>
      <c r="C16" s="22" t="s">
        <v>173</v>
      </c>
      <c r="D16" s="23"/>
      <c r="E16" s="23"/>
      <c r="F16" s="23">
        <v>0</v>
      </c>
      <c r="G16" s="23">
        <v>81799</v>
      </c>
      <c r="H16" s="23"/>
      <c r="I16" s="23">
        <v>13314</v>
      </c>
    </row>
    <row r="17" spans="1:9">
      <c r="A17" s="21" t="s">
        <v>328</v>
      </c>
      <c r="B17" s="21">
        <v>55</v>
      </c>
      <c r="C17" s="22" t="s">
        <v>276</v>
      </c>
      <c r="D17" s="23"/>
      <c r="E17" s="23"/>
      <c r="F17" s="23"/>
      <c r="G17" s="23"/>
      <c r="H17" s="23"/>
      <c r="I17" s="23">
        <v>1095</v>
      </c>
    </row>
    <row r="18" spans="1:9">
      <c r="A18" s="21" t="s">
        <v>328</v>
      </c>
      <c r="B18" s="21">
        <v>62</v>
      </c>
      <c r="C18" s="22" t="s">
        <v>275</v>
      </c>
      <c r="D18" s="23">
        <v>0</v>
      </c>
      <c r="E18" s="23">
        <v>4280</v>
      </c>
      <c r="F18" s="23">
        <v>0</v>
      </c>
      <c r="G18" s="23">
        <v>18400</v>
      </c>
      <c r="H18" s="23"/>
      <c r="I18" s="23">
        <v>5110</v>
      </c>
    </row>
    <row r="19" spans="1:9">
      <c r="A19" s="21"/>
      <c r="B19" s="21"/>
      <c r="C19" s="22" t="s">
        <v>329</v>
      </c>
      <c r="D19" s="23">
        <v>0</v>
      </c>
      <c r="E19" s="23">
        <v>8176</v>
      </c>
      <c r="F19" s="23">
        <v>0</v>
      </c>
      <c r="G19" s="23">
        <v>166767</v>
      </c>
      <c r="H19" s="23"/>
      <c r="I19" s="23">
        <v>21344</v>
      </c>
    </row>
  </sheetData>
  <mergeCells count="6">
    <mergeCell ref="H2:I2"/>
    <mergeCell ref="A2:A3"/>
    <mergeCell ref="B2:B3"/>
    <mergeCell ref="C2:C3"/>
    <mergeCell ref="D2:E2"/>
    <mergeCell ref="F2:G2"/>
  </mergeCells>
  <pageMargins left="0.11811023622047245" right="0.11811023622047245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СВОД</vt:lpstr>
      <vt:lpstr>Дисп</vt:lpstr>
      <vt:lpstr>Диализ</vt:lpstr>
      <vt:lpstr>Дисп!Заголовки_для_печати</vt:lpstr>
      <vt:lpstr>СВОД!Заголовки_для_печати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2019-12-19T10:57:53Z</dcterms:modified>
</cp:coreProperties>
</file>