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4880" windowHeight="10485" firstSheet="6" activeTab="10"/>
  </bookViews>
  <sheets>
    <sheet name="гист с-б АПП 5 кат" sheetId="8" state="hidden" r:id="rId1"/>
    <sheet name="гист с-б АПП 4 кат" sheetId="7" state="hidden" r:id="rId2"/>
    <sheet name="гист с-б АПП 3 кат" sheetId="6" state="hidden" r:id="rId3"/>
    <sheet name="гист с-б АПП до 5 антител" sheetId="5" state="hidden" r:id="rId4"/>
    <sheet name="гист с-б АПП более 5 антител" sheetId="2" state="hidden" r:id="rId5"/>
    <sheet name="гист с-б КС 2 кат" sheetId="9" state="hidden" r:id="rId6"/>
    <sheet name="МРТ СБ" sheetId="10" r:id="rId7"/>
    <sheet name="КТ СБ" sheetId="12" r:id="rId8"/>
    <sheet name="Профосм" sheetId="13" r:id="rId9"/>
    <sheet name="Стом СБ" sheetId="14" r:id="rId10"/>
    <sheet name="ВМП СБ" sheetId="15" r:id="rId11"/>
  </sheets>
  <definedNames>
    <definedName name="_xlnm._FilterDatabase" localSheetId="6" hidden="1">'МРТ СБ'!$A$6:$C$8</definedName>
  </definedNames>
  <calcPr calcId="125725" refMode="R1C1"/>
</workbook>
</file>

<file path=xl/calcChain.xml><?xml version="1.0" encoding="utf-8"?>
<calcChain xmlns="http://schemas.openxmlformats.org/spreadsheetml/2006/main">
  <c r="G13" i="9"/>
  <c r="H20"/>
  <c r="G16"/>
  <c r="H16"/>
  <c r="G17"/>
  <c r="H17"/>
  <c r="G18"/>
  <c r="H18"/>
  <c r="E21"/>
  <c r="F21"/>
  <c r="G21"/>
  <c r="G20"/>
  <c r="H19"/>
  <c r="G19"/>
  <c r="H15"/>
  <c r="G15"/>
  <c r="H14"/>
  <c r="G14"/>
  <c r="H13"/>
  <c r="H12"/>
  <c r="G12"/>
  <c r="H11"/>
  <c r="G11"/>
  <c r="H10"/>
  <c r="G10"/>
  <c r="H9"/>
  <c r="G9"/>
  <c r="H8"/>
  <c r="G8"/>
  <c r="H7"/>
  <c r="G7"/>
  <c r="H6"/>
  <c r="G6"/>
  <c r="G14" i="8"/>
  <c r="H14"/>
  <c r="G15"/>
  <c r="H15"/>
  <c r="G16"/>
  <c r="H16"/>
  <c r="G17"/>
  <c r="H17"/>
  <c r="E20"/>
  <c r="F20"/>
  <c r="G20"/>
  <c r="H19"/>
  <c r="G19"/>
  <c r="H18"/>
  <c r="G18"/>
  <c r="H13"/>
  <c r="G13"/>
  <c r="H12"/>
  <c r="G12"/>
  <c r="H11"/>
  <c r="G11"/>
  <c r="H10"/>
  <c r="G10"/>
  <c r="H9"/>
  <c r="G9"/>
  <c r="H8"/>
  <c r="G8"/>
  <c r="H7"/>
  <c r="G7"/>
  <c r="H6"/>
  <c r="G6"/>
  <c r="F18" i="7"/>
  <c r="G18"/>
  <c r="E18"/>
  <c r="H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G6" i="6"/>
  <c r="H6"/>
  <c r="G7"/>
  <c r="H7"/>
  <c r="G8"/>
  <c r="H8"/>
  <c r="G9"/>
  <c r="H9"/>
  <c r="G14"/>
  <c r="H14"/>
  <c r="G15"/>
  <c r="H15"/>
  <c r="G16"/>
  <c r="H16"/>
  <c r="G17"/>
  <c r="H17"/>
  <c r="G18"/>
  <c r="H18"/>
  <c r="F19"/>
  <c r="E19"/>
  <c r="H19"/>
  <c r="G10"/>
  <c r="H10"/>
  <c r="G11"/>
  <c r="H11"/>
  <c r="G12"/>
  <c r="H12"/>
  <c r="G13"/>
  <c r="H13"/>
  <c r="F10" i="5"/>
  <c r="G10"/>
  <c r="E10"/>
  <c r="H9"/>
  <c r="G9"/>
  <c r="H8"/>
  <c r="G8"/>
  <c r="H7"/>
  <c r="G7"/>
  <c r="H6"/>
  <c r="G6"/>
  <c r="H21" i="9"/>
  <c r="H20" i="8"/>
  <c r="H10" i="5"/>
  <c r="H7" i="2"/>
  <c r="H8"/>
  <c r="H9"/>
  <c r="H10"/>
  <c r="H6"/>
  <c r="G7"/>
  <c r="G8"/>
  <c r="G9"/>
  <c r="G10"/>
  <c r="G6"/>
  <c r="F11"/>
  <c r="G11"/>
  <c r="E11"/>
  <c r="H11"/>
  <c r="G19" i="6"/>
</calcChain>
</file>

<file path=xl/sharedStrings.xml><?xml version="1.0" encoding="utf-8"?>
<sst xmlns="http://schemas.openxmlformats.org/spreadsheetml/2006/main" count="465" uniqueCount="93">
  <si>
    <t>Территория</t>
  </si>
  <si>
    <t>Вид помощи</t>
  </si>
  <si>
    <t>Вид услуги</t>
  </si>
  <si>
    <t>откл.</t>
  </si>
  <si>
    <t>Каслинский р-н</t>
  </si>
  <si>
    <t>ГБУЗ "Районная больница г.Касли"</t>
  </si>
  <si>
    <t>Параклиника, гистол.иссл.(сверхб.)(АПП)</t>
  </si>
  <si>
    <t>(*) Гистологические исследования. 3 категория сложности (взр)</t>
  </si>
  <si>
    <t>(*) Гистологические исследования. 4 категория сложности (взр)</t>
  </si>
  <si>
    <t>(*) Гистологические исследования. 5 категория сложности (взр)</t>
  </si>
  <si>
    <t>Параклиника, гистол.иссл.(сверхб.)(КС)</t>
  </si>
  <si>
    <t>(*) Гистологические исследования. 2 категория сложности (КС) (взр)</t>
  </si>
  <si>
    <t>Копейск</t>
  </si>
  <si>
    <t>ГБУЗ "ГБ № 1 г.Копейск"</t>
  </si>
  <si>
    <t>(*) Гистологические исследования. 2 категория сложности (КС) (дет)</t>
  </si>
  <si>
    <t>Коркино</t>
  </si>
  <si>
    <t>ГБУЗ "Городская больница № 1 г. Коркино"</t>
  </si>
  <si>
    <t>Магнитогорск</t>
  </si>
  <si>
    <t>АНО "ЦКМСЧ"</t>
  </si>
  <si>
    <t>ГАУЗ "Городская больница № 1 им. Г.И. Дробышева г. Магнитогорск"</t>
  </si>
  <si>
    <t>ГАУЗ "Городская больница № 3 г. Магнитогорск"</t>
  </si>
  <si>
    <t>ГАУЗ "ЦОМиД г. Магнитогорск"</t>
  </si>
  <si>
    <t>(*) Гистологические исследования. 3 категория сложности (дет)</t>
  </si>
  <si>
    <t>(*) Гистологические исследования. 4 категория сложности (дет)</t>
  </si>
  <si>
    <t>(*) Гистологические исследования. 5 категория сложности (дет)</t>
  </si>
  <si>
    <t>ГБУЗ "ООД № 2"</t>
  </si>
  <si>
    <t>Челябинск</t>
  </si>
  <si>
    <t>ГБУЗ "ОКБ № 3"</t>
  </si>
  <si>
    <t>МАУЗ ГКБ № 6</t>
  </si>
  <si>
    <t>МАУЗ ОЗП ГКБ № 8</t>
  </si>
  <si>
    <t>МАУЗ ОТКЗ ГКБ № 1</t>
  </si>
  <si>
    <t>НУЗ "Дорожная клиническая больница на ст.Челябинск ОАО "РЖД"</t>
  </si>
  <si>
    <t>ООО МЦ "Лотос"</t>
  </si>
  <si>
    <t>(*) Гистологические исследования 5 категории сложности с проведением ИГХ исследования с применением до 5 антител (взр)</t>
  </si>
  <si>
    <t>(*) Гистологические исследования 5 категории сложности с проведением ИГХ исследования с применением более 5 антител (взр)</t>
  </si>
  <si>
    <t>ФГБОУ ВО ЮУГМУ Минздрава России</t>
  </si>
  <si>
    <t>Челябинская область</t>
  </si>
  <si>
    <t>ГБУЗ "ЧОКБ"</t>
  </si>
  <si>
    <t>ГБУЗ "ЧОКЦО и ЯМ"</t>
  </si>
  <si>
    <t>ГБУЗ ЧОПАБ</t>
  </si>
  <si>
    <t>(*) Гистологические исследования 5 категории сложности с проведением ИГХ исследования с применением до 5 антител (дет)</t>
  </si>
  <si>
    <t>(*) Гистологические исследования 5 категории сложности с проведением ИГХ исследования с применением более 5 антител (дет)</t>
  </si>
  <si>
    <t>Южноуральск</t>
  </si>
  <si>
    <t>ГБУЗ "Городская больница г. Южноуральск"</t>
  </si>
  <si>
    <t>Наименование МО</t>
  </si>
  <si>
    <t>Количество исследований</t>
  </si>
  <si>
    <t>план на 9 мес 2020 года (апрель-декабрь)</t>
  </si>
  <si>
    <t>3=гр2*100/гр1</t>
  </si>
  <si>
    <t>4=гр2-гр1</t>
  </si>
  <si>
    <t xml:space="preserve">Плешкова Любовь Анатольевна </t>
  </si>
  <si>
    <t>8(351)211-08-79, 1162</t>
  </si>
  <si>
    <t>Итого</t>
  </si>
  <si>
    <t xml:space="preserve">(*) Гистологические исследования 5 категории сложности с проведением ИГХ исследования с применением более 5 антител </t>
  </si>
  <si>
    <t>(*) Гистологические исследования 5 категории сложности с проведением ИГХ исследования с применением более 5 антител</t>
  </si>
  <si>
    <t>(*) Гистологические исследования 5 категории сложности с проведением ИГХ исследования с применением до 5 антител</t>
  </si>
  <si>
    <t xml:space="preserve">(*) Гистологические исследования 5 категории сложности с проведением ИГХ исследования с применением до 5 антител </t>
  </si>
  <si>
    <t>(*) Гистологические исследования. 3 категория сложности</t>
  </si>
  <si>
    <t>(*) Гистологические исследования. 4 категория сложности</t>
  </si>
  <si>
    <t>(*) Гистологические исследования. 5 категория сложности</t>
  </si>
  <si>
    <t>(*) Гистологические исследования. 2 категория сложности (КС)</t>
  </si>
  <si>
    <t>(*) Магнитно-резонанская томография без контраста</t>
  </si>
  <si>
    <t>(*) Магнитно-резонанская томография с контрастом</t>
  </si>
  <si>
    <t>Исполнение объемов МП за 12 месяцев 2020 года</t>
  </si>
  <si>
    <t>факт за апрель-ноябрь оплаченный + декабрь, поданный на оплату</t>
  </si>
  <si>
    <t>% исполнения годового плана (100,0)</t>
  </si>
  <si>
    <t>№ пп</t>
  </si>
  <si>
    <t>Миасс</t>
  </si>
  <si>
    <t>ГБУЗ "ГБ № 2 г.Миасс"</t>
  </si>
  <si>
    <t>Озерск</t>
  </si>
  <si>
    <t>ФГБУЗ КБ № 71 ФМБА России</t>
  </si>
  <si>
    <t>Нагайбакский р-н</t>
  </si>
  <si>
    <t>ГБУЗ "Районная больница с. Фершампенуаз"</t>
  </si>
  <si>
    <t>Троицкий р-н</t>
  </si>
  <si>
    <t>ГБУЗ "Областная больница г.Троицк"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</si>
  <si>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</si>
  <si>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</si>
  <si>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ГБУЗ "ОCП"</t>
  </si>
  <si>
    <t>План на 2020 год</t>
  </si>
  <si>
    <t xml:space="preserve">Наименование вида ВМП, метода лечения ВМП, коды МКБ-10 </t>
  </si>
  <si>
    <t>(*) 14.00.34.001 [I20.0;I21.0;I21.1;I21.2;I21.3;I21.9;I22] Баллонная вазодилатация с установкой 1 стента в сосуд (сосуды) (взр)</t>
  </si>
  <si>
    <t>(*) 14.00.35.001 [I20.0;I21.0;I21.1;I21.2;I21.3;I21.9;I22] Баллонная вазодилатация с установкой 2 стентов в сосуд (сосуды) (взр)</t>
  </si>
  <si>
    <t>(*) 14.00.36.001 [I20.0;I21.0;I21.1;I21.2;I21.3;I21.9;I22] Баллонная вазодилатация с установкой 3 стентов в сосуд (сосуды) (взр)</t>
  </si>
  <si>
    <t>(*) 14.00.37.001 [I20.0;I21.4;I21.9;I22] Баллонная вазодилатация с установкой 1 стента в сосуд (сосуды) (взр)</t>
  </si>
  <si>
    <t>(*) 14.00.38.001 [I20.0;I21.4;I21.9;I22] Баллонная вазодилатация с установкой 2 стентов в сосуд (сосуды) (взр)</t>
  </si>
  <si>
    <t>(*) 14.00.39.001 [I20.0;I21.4;I21.9;I22] Баллонная вазодилатация с установкой 3 стентов в сосуд (сосуды) (взр)</t>
  </si>
  <si>
    <t>ГБУЗ "Городская больница № 3 г. Миасс"</t>
  </si>
  <si>
    <t>ВМП в рамках сверх базовой программы, случаи госпитализации</t>
  </si>
  <si>
    <t>Наименование медицинской организации</t>
  </si>
  <si>
    <t>АПП в рамках сверх базовой программы ОМС, зубопротезирование (обращения)</t>
  </si>
  <si>
    <t>Профилактические осмотры несовершеннолетних (комплексные посещения)</t>
  </si>
  <si>
    <t xml:space="preserve">Компьютерная томография сверх базовой программы ОМС, исследования 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</si>
  <si>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30.12.2020 № 17</t>
  </si>
  <si>
    <t>Магнитно-резонансная томография сверх Базовой программы ОМС, исследования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</si>
</sst>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1" xfId="0" quotePrefix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0" xfId="0" applyFont="1"/>
    <xf numFmtId="14" fontId="4" fillId="0" borderId="0" xfId="0" applyNumberFormat="1" applyFont="1"/>
    <xf numFmtId="0" fontId="5" fillId="0" borderId="1" xfId="0" quotePrefix="1" applyFont="1" applyBorder="1" applyAlignment="1">
      <alignment wrapText="1"/>
    </xf>
    <xf numFmtId="0" fontId="5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3" fontId="2" fillId="0" borderId="1" xfId="0" applyNumberFormat="1" applyFont="1" applyBorder="1"/>
    <xf numFmtId="3" fontId="5" fillId="0" borderId="1" xfId="0" applyNumberFormat="1" applyFont="1" applyBorder="1"/>
    <xf numFmtId="0" fontId="5" fillId="0" borderId="0" xfId="0" applyFont="1" applyBorder="1" applyAlignment="1"/>
    <xf numFmtId="0" fontId="2" fillId="0" borderId="0" xfId="0" quotePrefix="1" applyFont="1" applyBorder="1" applyAlignment="1"/>
    <xf numFmtId="0" fontId="2" fillId="0" borderId="0" xfId="0" applyFont="1" applyAlignment="1"/>
    <xf numFmtId="0" fontId="5" fillId="0" borderId="1" xfId="0" applyFont="1" applyBorder="1" applyAlignment="1">
      <alignment wrapText="1"/>
    </xf>
    <xf numFmtId="164" fontId="5" fillId="2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wrapText="1"/>
    </xf>
    <xf numFmtId="0" fontId="3" fillId="3" borderId="5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/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quotePrefix="1" applyFont="1" applyFill="1" applyBorder="1"/>
    <xf numFmtId="0" fontId="4" fillId="0" borderId="1" xfId="0" quotePrefix="1" applyFont="1" applyFill="1" applyBorder="1" applyAlignment="1">
      <alignment wrapText="1"/>
    </xf>
    <xf numFmtId="0" fontId="3" fillId="0" borderId="1" xfId="0" quotePrefix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3" fontId="3" fillId="0" borderId="1" xfId="0" applyNumberFormat="1" applyFont="1" applyFill="1" applyBorder="1"/>
    <xf numFmtId="0" fontId="8" fillId="0" borderId="1" xfId="0" quotePrefix="1" applyFont="1" applyFill="1" applyBorder="1"/>
    <xf numFmtId="0" fontId="8" fillId="0" borderId="1" xfId="0" quotePrefix="1" applyFont="1" applyFill="1" applyBorder="1" applyAlignment="1">
      <alignment vertical="center" wrapText="1"/>
    </xf>
    <xf numFmtId="0" fontId="8" fillId="0" borderId="1" xfId="0" quotePrefix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2" fillId="0" borderId="1" xfId="0" applyFont="1" applyBorder="1" applyAlignment="1">
      <alignment horizontal="center"/>
    </xf>
    <xf numFmtId="0" fontId="8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Fill="1" applyBorder="1" applyAlignment="1"/>
    <xf numFmtId="0" fontId="3" fillId="0" borderId="1" xfId="0" quotePrefix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23"/>
  <sheetViews>
    <sheetView zoomScale="75" zoomScaleNormal="75" workbookViewId="0">
      <selection activeCell="B23" sqref="B23"/>
    </sheetView>
  </sheetViews>
  <sheetFormatPr defaultRowHeight="15.75"/>
  <cols>
    <col min="1" max="1" width="15.25" bestFit="1" customWidth="1"/>
    <col min="2" max="2" width="27.875" customWidth="1"/>
    <col min="3" max="3" width="25" customWidth="1"/>
    <col min="4" max="4" width="33.25" customWidth="1"/>
    <col min="5" max="5" width="12.75" customWidth="1"/>
    <col min="6" max="6" width="12.875" customWidth="1"/>
    <col min="7" max="7" width="14.375" customWidth="1"/>
    <col min="8" max="8" width="10.25" customWidth="1"/>
  </cols>
  <sheetData>
    <row r="1" spans="1:8">
      <c r="A1" s="16" t="s">
        <v>62</v>
      </c>
      <c r="B1" s="2"/>
      <c r="C1" s="2"/>
      <c r="D1" s="2"/>
      <c r="E1" s="5"/>
      <c r="F1" s="5"/>
      <c r="G1" s="5"/>
      <c r="H1" s="5"/>
    </row>
    <row r="2" spans="1:8">
      <c r="A2" s="17" t="s">
        <v>6</v>
      </c>
      <c r="B2" s="2"/>
      <c r="C2" s="18" t="s">
        <v>58</v>
      </c>
      <c r="D2" s="2"/>
      <c r="E2" s="5"/>
      <c r="F2" s="5"/>
      <c r="G2" s="5"/>
      <c r="H2" s="5"/>
    </row>
    <row r="3" spans="1:8">
      <c r="A3" s="54" t="s">
        <v>0</v>
      </c>
      <c r="B3" s="55" t="s">
        <v>44</v>
      </c>
      <c r="C3" s="55" t="s">
        <v>1</v>
      </c>
      <c r="D3" s="55" t="s">
        <v>2</v>
      </c>
      <c r="E3" s="49" t="s">
        <v>45</v>
      </c>
      <c r="F3" s="50"/>
      <c r="G3" s="50"/>
      <c r="H3" s="51"/>
    </row>
    <row r="4" spans="1:8" ht="110.25">
      <c r="A4" s="54"/>
      <c r="B4" s="56"/>
      <c r="C4" s="56"/>
      <c r="D4" s="56"/>
      <c r="E4" s="4" t="s">
        <v>46</v>
      </c>
      <c r="F4" s="4" t="s">
        <v>63</v>
      </c>
      <c r="G4" s="4" t="s">
        <v>64</v>
      </c>
      <c r="H4" s="4" t="s">
        <v>3</v>
      </c>
    </row>
    <row r="5" spans="1:8">
      <c r="A5" s="7"/>
      <c r="B5" s="7"/>
      <c r="C5" s="7"/>
      <c r="D5" s="7"/>
      <c r="E5" s="6">
        <v>1</v>
      </c>
      <c r="F5" s="6">
        <v>2</v>
      </c>
      <c r="G5" s="6" t="s">
        <v>47</v>
      </c>
      <c r="H5" s="6" t="s">
        <v>48</v>
      </c>
    </row>
    <row r="6" spans="1:8" ht="31.5">
      <c r="A6" s="3" t="s">
        <v>4</v>
      </c>
      <c r="B6" s="3" t="s">
        <v>5</v>
      </c>
      <c r="C6" s="3" t="s">
        <v>6</v>
      </c>
      <c r="D6" s="3" t="s">
        <v>9</v>
      </c>
      <c r="E6" s="1">
        <v>50</v>
      </c>
      <c r="F6" s="1"/>
      <c r="G6" s="12">
        <f>F6/E6%</f>
        <v>0</v>
      </c>
      <c r="H6" s="14">
        <f>F6-E6</f>
        <v>-50</v>
      </c>
    </row>
    <row r="7" spans="1:8" ht="31.5">
      <c r="A7" s="3" t="s">
        <v>12</v>
      </c>
      <c r="B7" s="3" t="s">
        <v>13</v>
      </c>
      <c r="C7" s="3" t="s">
        <v>6</v>
      </c>
      <c r="D7" s="3" t="s">
        <v>9</v>
      </c>
      <c r="E7" s="1">
        <v>198</v>
      </c>
      <c r="F7" s="1"/>
      <c r="G7" s="12">
        <f>F7/E7%</f>
        <v>0</v>
      </c>
      <c r="H7" s="14">
        <f>F7-E7</f>
        <v>-198</v>
      </c>
    </row>
    <row r="8" spans="1:8" ht="31.5">
      <c r="A8" s="3" t="s">
        <v>15</v>
      </c>
      <c r="B8" s="3" t="s">
        <v>16</v>
      </c>
      <c r="C8" s="3" t="s">
        <v>6</v>
      </c>
      <c r="D8" s="3" t="s">
        <v>9</v>
      </c>
      <c r="E8" s="1">
        <v>198</v>
      </c>
      <c r="F8" s="1"/>
      <c r="G8" s="12">
        <f>F8/E8%</f>
        <v>0</v>
      </c>
      <c r="H8" s="14">
        <f>F8-E8</f>
        <v>-198</v>
      </c>
    </row>
    <row r="9" spans="1:8" ht="49.5" customHeight="1">
      <c r="A9" s="3" t="s">
        <v>17</v>
      </c>
      <c r="B9" s="3" t="s">
        <v>19</v>
      </c>
      <c r="C9" s="3" t="s">
        <v>6</v>
      </c>
      <c r="D9" s="3" t="s">
        <v>9</v>
      </c>
      <c r="E9" s="1">
        <v>541</v>
      </c>
      <c r="F9" s="1">
        <v>17</v>
      </c>
      <c r="G9" s="12">
        <f>F9/E9%</f>
        <v>3.142329020332717</v>
      </c>
      <c r="H9" s="14">
        <f>F9-E9</f>
        <v>-524</v>
      </c>
    </row>
    <row r="10" spans="1:8" ht="31.5">
      <c r="A10" s="3" t="s">
        <v>17</v>
      </c>
      <c r="B10" s="3" t="s">
        <v>20</v>
      </c>
      <c r="C10" s="3" t="s">
        <v>6</v>
      </c>
      <c r="D10" s="3" t="s">
        <v>9</v>
      </c>
      <c r="E10" s="1">
        <v>198</v>
      </c>
      <c r="F10" s="1"/>
      <c r="G10" s="12">
        <f>F10/E10%</f>
        <v>0</v>
      </c>
      <c r="H10" s="14">
        <f>F10-E10</f>
        <v>-198</v>
      </c>
    </row>
    <row r="11" spans="1:8" ht="31.5">
      <c r="A11" s="3" t="s">
        <v>17</v>
      </c>
      <c r="B11" s="3" t="s">
        <v>21</v>
      </c>
      <c r="C11" s="3" t="s">
        <v>6</v>
      </c>
      <c r="D11" s="3" t="s">
        <v>9</v>
      </c>
      <c r="E11" s="1">
        <v>83</v>
      </c>
      <c r="F11" s="1">
        <v>2</v>
      </c>
      <c r="G11" s="12">
        <f t="shared" ref="G11:G20" si="0">F11/E11%</f>
        <v>2.4096385542168677</v>
      </c>
      <c r="H11" s="14">
        <f t="shared" ref="H11:H20" si="1">F11-E11</f>
        <v>-81</v>
      </c>
    </row>
    <row r="12" spans="1:8" ht="31.5">
      <c r="A12" s="3" t="s">
        <v>17</v>
      </c>
      <c r="B12" s="3" t="s">
        <v>21</v>
      </c>
      <c r="C12" s="3" t="s">
        <v>6</v>
      </c>
      <c r="D12" s="3" t="s">
        <v>24</v>
      </c>
      <c r="E12" s="1">
        <v>115</v>
      </c>
      <c r="F12" s="1"/>
      <c r="G12" s="12">
        <f t="shared" si="0"/>
        <v>0</v>
      </c>
      <c r="H12" s="14">
        <f t="shared" si="1"/>
        <v>-115</v>
      </c>
    </row>
    <row r="13" spans="1:8" ht="31.5">
      <c r="A13" s="3" t="s">
        <v>26</v>
      </c>
      <c r="B13" s="3" t="s">
        <v>28</v>
      </c>
      <c r="C13" s="3" t="s">
        <v>6</v>
      </c>
      <c r="D13" s="3" t="s">
        <v>9</v>
      </c>
      <c r="E13" s="1">
        <v>198</v>
      </c>
      <c r="F13" s="1">
        <v>8</v>
      </c>
      <c r="G13" s="12">
        <f t="shared" si="0"/>
        <v>4.0404040404040407</v>
      </c>
      <c r="H13" s="14">
        <f t="shared" si="1"/>
        <v>-190</v>
      </c>
    </row>
    <row r="14" spans="1:8" ht="31.5">
      <c r="A14" s="3" t="s">
        <v>26</v>
      </c>
      <c r="B14" s="3" t="s">
        <v>29</v>
      </c>
      <c r="C14" s="3" t="s">
        <v>6</v>
      </c>
      <c r="D14" s="3" t="s">
        <v>9</v>
      </c>
      <c r="E14" s="1">
        <v>492</v>
      </c>
      <c r="F14" s="1"/>
      <c r="G14" s="12">
        <f>F14/E14%</f>
        <v>0</v>
      </c>
      <c r="H14" s="14">
        <f>F14-E14</f>
        <v>-492</v>
      </c>
    </row>
    <row r="15" spans="1:8" ht="31.5">
      <c r="A15" s="3" t="s">
        <v>26</v>
      </c>
      <c r="B15" s="3" t="s">
        <v>30</v>
      </c>
      <c r="C15" s="3" t="s">
        <v>6</v>
      </c>
      <c r="D15" s="3" t="s">
        <v>9</v>
      </c>
      <c r="E15" s="1">
        <v>492</v>
      </c>
      <c r="F15" s="1"/>
      <c r="G15" s="12">
        <f>F15/E15%</f>
        <v>0</v>
      </c>
      <c r="H15" s="14">
        <f>F15-E15</f>
        <v>-492</v>
      </c>
    </row>
    <row r="16" spans="1:8" ht="31.5">
      <c r="A16" s="3" t="s">
        <v>26</v>
      </c>
      <c r="B16" s="3" t="s">
        <v>35</v>
      </c>
      <c r="C16" s="3" t="s">
        <v>6</v>
      </c>
      <c r="D16" s="3" t="s">
        <v>9</v>
      </c>
      <c r="E16" s="1">
        <v>987</v>
      </c>
      <c r="F16" s="1">
        <v>946</v>
      </c>
      <c r="G16" s="12">
        <f>F16/E16%</f>
        <v>95.84599797365756</v>
      </c>
      <c r="H16" s="14">
        <f>F16-E16</f>
        <v>-41</v>
      </c>
    </row>
    <row r="17" spans="1:8" s="11" customFormat="1" ht="31.5">
      <c r="A17" s="3" t="s">
        <v>36</v>
      </c>
      <c r="B17" s="3" t="s">
        <v>37</v>
      </c>
      <c r="C17" s="3" t="s">
        <v>6</v>
      </c>
      <c r="D17" s="3" t="s">
        <v>9</v>
      </c>
      <c r="E17" s="1">
        <v>4463</v>
      </c>
      <c r="F17" s="1"/>
      <c r="G17" s="12">
        <f>F17/E17%</f>
        <v>0</v>
      </c>
      <c r="H17" s="14">
        <f>F17-E17</f>
        <v>-4463</v>
      </c>
    </row>
    <row r="18" spans="1:8" ht="31.5">
      <c r="A18" s="3" t="s">
        <v>36</v>
      </c>
      <c r="B18" s="3" t="s">
        <v>39</v>
      </c>
      <c r="C18" s="3" t="s">
        <v>6</v>
      </c>
      <c r="D18" s="3" t="s">
        <v>9</v>
      </c>
      <c r="E18" s="1">
        <v>4698</v>
      </c>
      <c r="F18" s="1">
        <v>4969</v>
      </c>
      <c r="G18" s="20">
        <f t="shared" si="0"/>
        <v>105.76841209025118</v>
      </c>
      <c r="H18" s="14">
        <f t="shared" si="1"/>
        <v>271</v>
      </c>
    </row>
    <row r="19" spans="1:8" ht="31.5">
      <c r="A19" s="3" t="s">
        <v>36</v>
      </c>
      <c r="B19" s="3" t="s">
        <v>39</v>
      </c>
      <c r="C19" s="3" t="s">
        <v>6</v>
      </c>
      <c r="D19" s="3" t="s">
        <v>24</v>
      </c>
      <c r="E19" s="1">
        <v>800</v>
      </c>
      <c r="F19" s="1">
        <v>929</v>
      </c>
      <c r="G19" s="20">
        <f t="shared" si="0"/>
        <v>116.125</v>
      </c>
      <c r="H19" s="14">
        <f t="shared" si="1"/>
        <v>129</v>
      </c>
    </row>
    <row r="20" spans="1:8" ht="30" customHeight="1">
      <c r="A20" s="52" t="s">
        <v>51</v>
      </c>
      <c r="B20" s="53"/>
      <c r="C20" s="10" t="s">
        <v>6</v>
      </c>
      <c r="D20" s="19" t="s">
        <v>58</v>
      </c>
      <c r="E20" s="15">
        <f>SUM(E6:E19)</f>
        <v>13513</v>
      </c>
      <c r="F20" s="15">
        <f>SUM(F6:F19)</f>
        <v>6871</v>
      </c>
      <c r="G20" s="13">
        <f t="shared" si="0"/>
        <v>50.847332198623548</v>
      </c>
      <c r="H20" s="15">
        <f t="shared" si="1"/>
        <v>-6642</v>
      </c>
    </row>
    <row r="22" spans="1:8">
      <c r="A22" s="8" t="s">
        <v>49</v>
      </c>
      <c r="H22" s="9">
        <v>44203</v>
      </c>
    </row>
    <row r="23" spans="1:8">
      <c r="A23" s="8" t="s">
        <v>50</v>
      </c>
    </row>
  </sheetData>
  <mergeCells count="6">
    <mergeCell ref="E3:H3"/>
    <mergeCell ref="A20:B20"/>
    <mergeCell ref="A3:A4"/>
    <mergeCell ref="B3:B4"/>
    <mergeCell ref="C3:C4"/>
    <mergeCell ref="D3:D4"/>
  </mergeCells>
  <pageMargins left="0.38" right="0.34" top="0.44" bottom="0.36" header="0.31496062992125984" footer="0.31496062992125984"/>
  <pageSetup paperSize="9" scale="7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B2" sqref="B2:B3"/>
    </sheetView>
  </sheetViews>
  <sheetFormatPr defaultRowHeight="12.75"/>
  <cols>
    <col min="1" max="1" width="16.125" style="34" customWidth="1"/>
    <col min="2" max="2" width="48.5" style="34" customWidth="1"/>
    <col min="3" max="16384" width="9" style="34"/>
  </cols>
  <sheetData>
    <row r="1" spans="1:3">
      <c r="A1" s="33" t="s">
        <v>88</v>
      </c>
      <c r="B1" s="33"/>
      <c r="C1" s="33"/>
    </row>
    <row r="2" spans="1:3" ht="15.75" customHeight="1">
      <c r="A2" s="61" t="s">
        <v>0</v>
      </c>
      <c r="B2" s="61" t="s">
        <v>87</v>
      </c>
      <c r="C2" s="61" t="s">
        <v>77</v>
      </c>
    </row>
    <row r="3" spans="1:3">
      <c r="A3" s="63"/>
      <c r="B3" s="63"/>
      <c r="C3" s="62"/>
    </row>
    <row r="4" spans="1:3">
      <c r="A4" s="35"/>
      <c r="B4" s="35"/>
      <c r="C4" s="36"/>
    </row>
    <row r="5" spans="1:3">
      <c r="A5" s="37" t="s">
        <v>17</v>
      </c>
      <c r="B5" s="38" t="s">
        <v>74</v>
      </c>
      <c r="C5" s="36">
        <v>0</v>
      </c>
    </row>
    <row r="6" spans="1:3">
      <c r="A6" s="37" t="s">
        <v>17</v>
      </c>
      <c r="B6" s="38" t="s">
        <v>75</v>
      </c>
      <c r="C6" s="36">
        <v>0</v>
      </c>
    </row>
    <row r="7" spans="1:3">
      <c r="A7" s="39" t="s">
        <v>36</v>
      </c>
      <c r="B7" s="39" t="s">
        <v>76</v>
      </c>
      <c r="C7" s="36">
        <v>95</v>
      </c>
    </row>
  </sheetData>
  <mergeCells count="3">
    <mergeCell ref="C2:C3"/>
    <mergeCell ref="A2:A3"/>
    <mergeCell ref="B2:B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C26"/>
  <sheetViews>
    <sheetView tabSelected="1" workbookViewId="0">
      <selection activeCell="B12" sqref="B12"/>
    </sheetView>
  </sheetViews>
  <sheetFormatPr defaultRowHeight="12.75"/>
  <cols>
    <col min="1" max="1" width="31.875" style="8" customWidth="1"/>
    <col min="2" max="2" width="47.125" style="8" customWidth="1"/>
    <col min="3" max="16384" width="9" style="8"/>
  </cols>
  <sheetData>
    <row r="2" spans="1:3" ht="12.75" customHeight="1">
      <c r="A2" s="64" t="s">
        <v>86</v>
      </c>
      <c r="B2" s="65"/>
      <c r="C2" s="65"/>
    </row>
    <row r="3" spans="1:3" ht="25.5">
      <c r="A3" s="25" t="s">
        <v>44</v>
      </c>
      <c r="B3" s="25" t="s">
        <v>78</v>
      </c>
      <c r="C3" s="26" t="s">
        <v>77</v>
      </c>
    </row>
    <row r="4" spans="1:3">
      <c r="A4" s="25">
        <v>1</v>
      </c>
      <c r="B4" s="25">
        <v>2</v>
      </c>
      <c r="C4" s="25">
        <v>3</v>
      </c>
    </row>
    <row r="5" spans="1:3" ht="32.25" customHeight="1">
      <c r="A5" s="27" t="s">
        <v>27</v>
      </c>
      <c r="B5" s="28" t="s">
        <v>79</v>
      </c>
      <c r="C5" s="25">
        <v>186</v>
      </c>
    </row>
    <row r="6" spans="1:3" ht="35.25" customHeight="1">
      <c r="A6" s="27" t="s">
        <v>27</v>
      </c>
      <c r="B6" s="28" t="s">
        <v>80</v>
      </c>
      <c r="C6" s="25">
        <v>82</v>
      </c>
    </row>
    <row r="7" spans="1:3" ht="32.25" customHeight="1">
      <c r="A7" s="27" t="s">
        <v>27</v>
      </c>
      <c r="B7" s="28" t="s">
        <v>81</v>
      </c>
      <c r="C7" s="25">
        <v>34</v>
      </c>
    </row>
    <row r="8" spans="1:3" ht="34.5" customHeight="1">
      <c r="A8" s="27" t="s">
        <v>27</v>
      </c>
      <c r="B8" s="28" t="s">
        <v>82</v>
      </c>
      <c r="C8" s="25">
        <v>234</v>
      </c>
    </row>
    <row r="9" spans="1:3" ht="31.5" customHeight="1">
      <c r="A9" s="27" t="s">
        <v>27</v>
      </c>
      <c r="B9" s="28" t="s">
        <v>83</v>
      </c>
      <c r="C9" s="25">
        <v>64</v>
      </c>
    </row>
    <row r="10" spans="1:3" ht="35.25" customHeight="1">
      <c r="A10" s="27" t="s">
        <v>27</v>
      </c>
      <c r="B10" s="28" t="s">
        <v>84</v>
      </c>
      <c r="C10" s="25">
        <v>15</v>
      </c>
    </row>
    <row r="11" spans="1:3" ht="25.5" customHeight="1">
      <c r="A11" s="25" t="s">
        <v>37</v>
      </c>
      <c r="B11" s="29" t="s">
        <v>79</v>
      </c>
      <c r="C11" s="25">
        <v>81</v>
      </c>
    </row>
    <row r="12" spans="1:3" ht="27" customHeight="1">
      <c r="A12" s="25" t="s">
        <v>37</v>
      </c>
      <c r="B12" s="29" t="s">
        <v>80</v>
      </c>
      <c r="C12" s="25">
        <v>62</v>
      </c>
    </row>
    <row r="13" spans="1:3" ht="27" customHeight="1">
      <c r="A13" s="25" t="s">
        <v>37</v>
      </c>
      <c r="B13" s="29" t="s">
        <v>82</v>
      </c>
      <c r="C13" s="25">
        <v>122</v>
      </c>
    </row>
    <row r="14" spans="1:3" ht="30.75" customHeight="1">
      <c r="A14" s="25" t="s">
        <v>37</v>
      </c>
      <c r="B14" s="29" t="s">
        <v>83</v>
      </c>
      <c r="C14" s="25">
        <v>65</v>
      </c>
    </row>
    <row r="15" spans="1:3" ht="28.5" customHeight="1">
      <c r="A15" s="25" t="s">
        <v>37</v>
      </c>
      <c r="B15" s="29" t="s">
        <v>84</v>
      </c>
      <c r="C15" s="25">
        <v>42</v>
      </c>
    </row>
    <row r="16" spans="1:3" ht="28.5" customHeight="1">
      <c r="A16" s="30" t="s">
        <v>31</v>
      </c>
      <c r="B16" s="28" t="s">
        <v>79</v>
      </c>
      <c r="C16" s="25">
        <v>56</v>
      </c>
    </row>
    <row r="17" spans="1:3" ht="26.25" customHeight="1">
      <c r="A17" s="31" t="s">
        <v>31</v>
      </c>
      <c r="B17" s="28" t="s">
        <v>80</v>
      </c>
      <c r="C17" s="25">
        <v>34</v>
      </c>
    </row>
    <row r="18" spans="1:3" ht="28.5" customHeight="1">
      <c r="A18" s="31" t="s">
        <v>31</v>
      </c>
      <c r="B18" s="28" t="s">
        <v>81</v>
      </c>
      <c r="C18" s="25">
        <v>15</v>
      </c>
    </row>
    <row r="19" spans="1:3" ht="29.25" customHeight="1">
      <c r="A19" s="31" t="s">
        <v>31</v>
      </c>
      <c r="B19" s="28" t="s">
        <v>82</v>
      </c>
      <c r="C19" s="25">
        <v>54</v>
      </c>
    </row>
    <row r="20" spans="1:3" ht="28.5" customHeight="1">
      <c r="A20" s="31" t="s">
        <v>31</v>
      </c>
      <c r="B20" s="28" t="s">
        <v>83</v>
      </c>
      <c r="C20" s="25">
        <v>23</v>
      </c>
    </row>
    <row r="21" spans="1:3" ht="30" customHeight="1">
      <c r="A21" s="31" t="s">
        <v>31</v>
      </c>
      <c r="B21" s="28" t="s">
        <v>84</v>
      </c>
      <c r="C21" s="25">
        <v>20</v>
      </c>
    </row>
    <row r="22" spans="1:3" ht="29.25" customHeight="1">
      <c r="A22" s="32" t="s">
        <v>85</v>
      </c>
      <c r="B22" s="28" t="s">
        <v>84</v>
      </c>
      <c r="C22" s="25">
        <v>49</v>
      </c>
    </row>
    <row r="23" spans="1:3" ht="28.5" customHeight="1">
      <c r="A23" s="27" t="s">
        <v>18</v>
      </c>
      <c r="B23" s="29" t="s">
        <v>79</v>
      </c>
      <c r="C23" s="25">
        <v>45</v>
      </c>
    </row>
    <row r="24" spans="1:3" ht="27.75" customHeight="1">
      <c r="A24" s="27" t="s">
        <v>18</v>
      </c>
      <c r="B24" s="29" t="s">
        <v>80</v>
      </c>
      <c r="C24" s="25">
        <v>23</v>
      </c>
    </row>
    <row r="25" spans="1:3" ht="28.5" customHeight="1">
      <c r="A25" s="27" t="s">
        <v>18</v>
      </c>
      <c r="B25" s="29" t="s">
        <v>81</v>
      </c>
      <c r="C25" s="25">
        <v>7</v>
      </c>
    </row>
    <row r="26" spans="1:3" ht="28.5" customHeight="1">
      <c r="A26" s="27" t="s">
        <v>18</v>
      </c>
      <c r="B26" s="28" t="s">
        <v>84</v>
      </c>
      <c r="C26" s="25">
        <v>5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21"/>
  <sheetViews>
    <sheetView topLeftCell="A7" zoomScale="75" zoomScaleNormal="75" workbookViewId="0">
      <selection activeCell="B23" sqref="B23"/>
    </sheetView>
  </sheetViews>
  <sheetFormatPr defaultRowHeight="15.75"/>
  <cols>
    <col min="1" max="1" width="15.25" bestFit="1" customWidth="1"/>
    <col min="2" max="2" width="27.875" customWidth="1"/>
    <col min="3" max="3" width="25" customWidth="1"/>
    <col min="4" max="4" width="33.25" customWidth="1"/>
    <col min="5" max="5" width="12.75" customWidth="1"/>
    <col min="6" max="6" width="12.875" customWidth="1"/>
    <col min="7" max="7" width="14.375" customWidth="1"/>
    <col min="8" max="8" width="10.25" customWidth="1"/>
  </cols>
  <sheetData>
    <row r="1" spans="1:8">
      <c r="A1" s="16" t="s">
        <v>62</v>
      </c>
      <c r="B1" s="2"/>
      <c r="C1" s="2"/>
      <c r="D1" s="2"/>
      <c r="E1" s="5"/>
      <c r="F1" s="5"/>
      <c r="G1" s="5"/>
      <c r="H1" s="5"/>
    </row>
    <row r="2" spans="1:8">
      <c r="A2" s="17" t="s">
        <v>6</v>
      </c>
      <c r="B2" s="2"/>
      <c r="C2" s="18" t="s">
        <v>57</v>
      </c>
      <c r="D2" s="2"/>
      <c r="E2" s="5"/>
      <c r="F2" s="5"/>
      <c r="G2" s="5"/>
      <c r="H2" s="5"/>
    </row>
    <row r="3" spans="1:8">
      <c r="A3" s="54" t="s">
        <v>0</v>
      </c>
      <c r="B3" s="55" t="s">
        <v>44</v>
      </c>
      <c r="C3" s="55" t="s">
        <v>1</v>
      </c>
      <c r="D3" s="55" t="s">
        <v>2</v>
      </c>
      <c r="E3" s="49" t="s">
        <v>45</v>
      </c>
      <c r="F3" s="50"/>
      <c r="G3" s="50"/>
      <c r="H3" s="51"/>
    </row>
    <row r="4" spans="1:8" ht="110.25">
      <c r="A4" s="54"/>
      <c r="B4" s="56"/>
      <c r="C4" s="56"/>
      <c r="D4" s="56"/>
      <c r="E4" s="4" t="s">
        <v>46</v>
      </c>
      <c r="F4" s="24" t="s">
        <v>63</v>
      </c>
      <c r="G4" s="24" t="s">
        <v>64</v>
      </c>
      <c r="H4" s="4" t="s">
        <v>3</v>
      </c>
    </row>
    <row r="5" spans="1:8">
      <c r="A5" s="7"/>
      <c r="B5" s="7"/>
      <c r="C5" s="7"/>
      <c r="D5" s="7"/>
      <c r="E5" s="6">
        <v>1</v>
      </c>
      <c r="F5" s="6">
        <v>2</v>
      </c>
      <c r="G5" s="6" t="s">
        <v>47</v>
      </c>
      <c r="H5" s="6" t="s">
        <v>48</v>
      </c>
    </row>
    <row r="6" spans="1:8" ht="31.5">
      <c r="A6" s="3" t="s">
        <v>4</v>
      </c>
      <c r="B6" s="3" t="s">
        <v>5</v>
      </c>
      <c r="C6" s="3" t="s">
        <v>6</v>
      </c>
      <c r="D6" s="3" t="s">
        <v>8</v>
      </c>
      <c r="E6" s="1">
        <v>30</v>
      </c>
      <c r="F6" s="1"/>
      <c r="G6" s="12">
        <f>F6/E6%</f>
        <v>0</v>
      </c>
      <c r="H6" s="14">
        <f>F6-E6</f>
        <v>-30</v>
      </c>
    </row>
    <row r="7" spans="1:8" ht="31.5">
      <c r="A7" s="3" t="s">
        <v>12</v>
      </c>
      <c r="B7" s="3" t="s">
        <v>13</v>
      </c>
      <c r="C7" s="3" t="s">
        <v>6</v>
      </c>
      <c r="D7" s="3" t="s">
        <v>8</v>
      </c>
      <c r="E7" s="1">
        <v>99</v>
      </c>
      <c r="F7" s="1"/>
      <c r="G7" s="12">
        <f>F7/E7%</f>
        <v>0</v>
      </c>
      <c r="H7" s="14">
        <f>F7-E7</f>
        <v>-99</v>
      </c>
    </row>
    <row r="8" spans="1:8" ht="31.5">
      <c r="A8" s="3" t="s">
        <v>15</v>
      </c>
      <c r="B8" s="3" t="s">
        <v>16</v>
      </c>
      <c r="C8" s="3" t="s">
        <v>6</v>
      </c>
      <c r="D8" s="3" t="s">
        <v>8</v>
      </c>
      <c r="E8" s="1">
        <v>197</v>
      </c>
      <c r="F8" s="1"/>
      <c r="G8" s="12">
        <f>F8/E8%</f>
        <v>0</v>
      </c>
      <c r="H8" s="14">
        <f>F8-E8</f>
        <v>-197</v>
      </c>
    </row>
    <row r="9" spans="1:8" ht="49.5" customHeight="1">
      <c r="A9" s="3" t="s">
        <v>17</v>
      </c>
      <c r="B9" s="3" t="s">
        <v>19</v>
      </c>
      <c r="C9" s="3" t="s">
        <v>6</v>
      </c>
      <c r="D9" s="3" t="s">
        <v>8</v>
      </c>
      <c r="E9" s="1">
        <v>495</v>
      </c>
      <c r="F9" s="1"/>
      <c r="G9" s="12">
        <f>F9/E9%</f>
        <v>0</v>
      </c>
      <c r="H9" s="14">
        <f>F9-E9</f>
        <v>-495</v>
      </c>
    </row>
    <row r="10" spans="1:8" ht="31.5">
      <c r="A10" s="3" t="s">
        <v>17</v>
      </c>
      <c r="B10" s="3" t="s">
        <v>20</v>
      </c>
      <c r="C10" s="3" t="s">
        <v>6</v>
      </c>
      <c r="D10" s="3" t="s">
        <v>8</v>
      </c>
      <c r="E10" s="1">
        <v>99</v>
      </c>
      <c r="F10" s="1"/>
      <c r="G10" s="12">
        <f>F10/E10%</f>
        <v>0</v>
      </c>
      <c r="H10" s="14">
        <f>F10-E10</f>
        <v>-99</v>
      </c>
    </row>
    <row r="11" spans="1:8" ht="31.5">
      <c r="A11" s="3" t="s">
        <v>17</v>
      </c>
      <c r="B11" s="3" t="s">
        <v>21</v>
      </c>
      <c r="C11" s="3" t="s">
        <v>6</v>
      </c>
      <c r="D11" s="3" t="s">
        <v>8</v>
      </c>
      <c r="E11" s="1">
        <v>11</v>
      </c>
      <c r="F11" s="1">
        <v>5</v>
      </c>
      <c r="G11" s="12">
        <f t="shared" ref="G11:G18" si="0">F11/E11%</f>
        <v>45.454545454545453</v>
      </c>
      <c r="H11" s="14">
        <f t="shared" ref="H11:H18" si="1">F11-E11</f>
        <v>-6</v>
      </c>
    </row>
    <row r="12" spans="1:8" ht="31.5">
      <c r="A12" s="3" t="s">
        <v>17</v>
      </c>
      <c r="B12" s="3" t="s">
        <v>21</v>
      </c>
      <c r="C12" s="3" t="s">
        <v>6</v>
      </c>
      <c r="D12" s="3" t="s">
        <v>23</v>
      </c>
      <c r="E12" s="1">
        <v>88</v>
      </c>
      <c r="F12" s="1">
        <v>67</v>
      </c>
      <c r="G12" s="12">
        <f t="shared" si="0"/>
        <v>76.13636363636364</v>
      </c>
      <c r="H12" s="14">
        <f t="shared" si="1"/>
        <v>-21</v>
      </c>
    </row>
    <row r="13" spans="1:8" ht="31.5">
      <c r="A13" s="3" t="s">
        <v>26</v>
      </c>
      <c r="B13" s="3" t="s">
        <v>28</v>
      </c>
      <c r="C13" s="3" t="s">
        <v>6</v>
      </c>
      <c r="D13" s="3" t="s">
        <v>8</v>
      </c>
      <c r="E13" s="1">
        <v>197</v>
      </c>
      <c r="F13" s="1">
        <v>1</v>
      </c>
      <c r="G13" s="12">
        <f t="shared" si="0"/>
        <v>0.50761421319796951</v>
      </c>
      <c r="H13" s="14">
        <f t="shared" si="1"/>
        <v>-196</v>
      </c>
    </row>
    <row r="14" spans="1:8" s="11" customFormat="1" ht="31.5">
      <c r="A14" s="3" t="s">
        <v>26</v>
      </c>
      <c r="B14" s="3" t="s">
        <v>29</v>
      </c>
      <c r="C14" s="3" t="s">
        <v>6</v>
      </c>
      <c r="D14" s="3" t="s">
        <v>8</v>
      </c>
      <c r="E14" s="1">
        <v>296</v>
      </c>
      <c r="F14" s="1"/>
      <c r="G14" s="12">
        <f t="shared" si="0"/>
        <v>0</v>
      </c>
      <c r="H14" s="14">
        <f t="shared" si="1"/>
        <v>-296</v>
      </c>
    </row>
    <row r="15" spans="1:8" ht="31.5">
      <c r="A15" s="3" t="s">
        <v>26</v>
      </c>
      <c r="B15" s="3" t="s">
        <v>30</v>
      </c>
      <c r="C15" s="3" t="s">
        <v>6</v>
      </c>
      <c r="D15" s="3" t="s">
        <v>8</v>
      </c>
      <c r="E15" s="1">
        <v>495</v>
      </c>
      <c r="F15" s="1"/>
      <c r="G15" s="12">
        <f t="shared" si="0"/>
        <v>0</v>
      </c>
      <c r="H15" s="14">
        <f t="shared" si="1"/>
        <v>-495</v>
      </c>
    </row>
    <row r="16" spans="1:8" ht="31.5">
      <c r="A16" s="3" t="s">
        <v>36</v>
      </c>
      <c r="B16" s="3" t="s">
        <v>39</v>
      </c>
      <c r="C16" s="3" t="s">
        <v>6</v>
      </c>
      <c r="D16" s="3" t="s">
        <v>8</v>
      </c>
      <c r="E16" s="1">
        <v>1210</v>
      </c>
      <c r="F16" s="1">
        <v>177</v>
      </c>
      <c r="G16" s="12">
        <f t="shared" si="0"/>
        <v>14.62809917355372</v>
      </c>
      <c r="H16" s="14">
        <f t="shared" si="1"/>
        <v>-1033</v>
      </c>
    </row>
    <row r="17" spans="1:8" ht="31.5">
      <c r="A17" s="3" t="s">
        <v>36</v>
      </c>
      <c r="B17" s="3" t="s">
        <v>39</v>
      </c>
      <c r="C17" s="3" t="s">
        <v>6</v>
      </c>
      <c r="D17" s="3" t="s">
        <v>23</v>
      </c>
      <c r="E17" s="1">
        <v>88</v>
      </c>
      <c r="F17" s="1"/>
      <c r="G17" s="21">
        <f t="shared" si="0"/>
        <v>0</v>
      </c>
      <c r="H17" s="14">
        <f t="shared" si="1"/>
        <v>-88</v>
      </c>
    </row>
    <row r="18" spans="1:8" ht="30" customHeight="1">
      <c r="A18" s="52" t="s">
        <v>51</v>
      </c>
      <c r="B18" s="53"/>
      <c r="C18" s="10" t="s">
        <v>6</v>
      </c>
      <c r="D18" s="19" t="s">
        <v>57</v>
      </c>
      <c r="E18" s="15">
        <f>SUM(E6:E17)</f>
        <v>3305</v>
      </c>
      <c r="F18" s="15">
        <f>SUM(F6:F17)</f>
        <v>250</v>
      </c>
      <c r="G18" s="13">
        <f t="shared" si="0"/>
        <v>7.5642965204236017</v>
      </c>
      <c r="H18" s="15">
        <f t="shared" si="1"/>
        <v>-3055</v>
      </c>
    </row>
    <row r="20" spans="1:8">
      <c r="A20" s="8" t="s">
        <v>49</v>
      </c>
      <c r="H20" s="9">
        <v>44203</v>
      </c>
    </row>
    <row r="21" spans="1:8">
      <c r="A21" s="8" t="s">
        <v>50</v>
      </c>
    </row>
  </sheetData>
  <mergeCells count="6">
    <mergeCell ref="E3:H3"/>
    <mergeCell ref="A18:B18"/>
    <mergeCell ref="A3:A4"/>
    <mergeCell ref="B3:B4"/>
    <mergeCell ref="C3:C4"/>
    <mergeCell ref="D3:D4"/>
  </mergeCells>
  <pageMargins left="0.38" right="0.34" top="0.44" bottom="0.36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22"/>
  <sheetViews>
    <sheetView topLeftCell="A10" zoomScale="75" zoomScaleNormal="75" workbookViewId="0">
      <selection activeCell="B23" sqref="B23"/>
    </sheetView>
  </sheetViews>
  <sheetFormatPr defaultRowHeight="15.75"/>
  <cols>
    <col min="1" max="1" width="15.25" bestFit="1" customWidth="1"/>
    <col min="2" max="2" width="27.875" customWidth="1"/>
    <col min="3" max="3" width="25" customWidth="1"/>
    <col min="4" max="4" width="33.25" customWidth="1"/>
    <col min="5" max="5" width="12.75" customWidth="1"/>
    <col min="6" max="6" width="12.875" customWidth="1"/>
    <col min="7" max="7" width="14.375" customWidth="1"/>
    <col min="8" max="8" width="10.25" customWidth="1"/>
  </cols>
  <sheetData>
    <row r="1" spans="1:8">
      <c r="A1" s="16" t="s">
        <v>62</v>
      </c>
      <c r="B1" s="2"/>
      <c r="C1" s="2"/>
      <c r="D1" s="2"/>
      <c r="E1" s="5"/>
      <c r="F1" s="5"/>
      <c r="G1" s="5"/>
      <c r="H1" s="5"/>
    </row>
    <row r="2" spans="1:8">
      <c r="A2" s="17" t="s">
        <v>6</v>
      </c>
      <c r="B2" s="2"/>
      <c r="C2" s="18" t="s">
        <v>56</v>
      </c>
      <c r="D2" s="2"/>
      <c r="E2" s="5"/>
      <c r="F2" s="5"/>
      <c r="G2" s="5"/>
      <c r="H2" s="5"/>
    </row>
    <row r="3" spans="1:8">
      <c r="A3" s="54" t="s">
        <v>0</v>
      </c>
      <c r="B3" s="55" t="s">
        <v>44</v>
      </c>
      <c r="C3" s="55" t="s">
        <v>1</v>
      </c>
      <c r="D3" s="55" t="s">
        <v>2</v>
      </c>
      <c r="E3" s="49" t="s">
        <v>45</v>
      </c>
      <c r="F3" s="50"/>
      <c r="G3" s="50"/>
      <c r="H3" s="51"/>
    </row>
    <row r="4" spans="1:8" ht="110.25">
      <c r="A4" s="54"/>
      <c r="B4" s="56"/>
      <c r="C4" s="56"/>
      <c r="D4" s="56"/>
      <c r="E4" s="4" t="s">
        <v>46</v>
      </c>
      <c r="F4" s="24" t="s">
        <v>63</v>
      </c>
      <c r="G4" s="24" t="s">
        <v>64</v>
      </c>
      <c r="H4" s="4" t="s">
        <v>3</v>
      </c>
    </row>
    <row r="5" spans="1:8">
      <c r="A5" s="7"/>
      <c r="B5" s="7"/>
      <c r="C5" s="7"/>
      <c r="D5" s="7"/>
      <c r="E5" s="6">
        <v>1</v>
      </c>
      <c r="F5" s="6">
        <v>2</v>
      </c>
      <c r="G5" s="6" t="s">
        <v>47</v>
      </c>
      <c r="H5" s="6" t="s">
        <v>48</v>
      </c>
    </row>
    <row r="6" spans="1:8" ht="31.5">
      <c r="A6" s="3" t="s">
        <v>4</v>
      </c>
      <c r="B6" s="3" t="s">
        <v>5</v>
      </c>
      <c r="C6" s="3" t="s">
        <v>6</v>
      </c>
      <c r="D6" s="3" t="s">
        <v>7</v>
      </c>
      <c r="E6" s="1">
        <v>50</v>
      </c>
      <c r="F6" s="1"/>
      <c r="G6" s="12">
        <f t="shared" ref="G6:G13" si="0">F6/E6%</f>
        <v>0</v>
      </c>
      <c r="H6" s="14">
        <f t="shared" ref="H6:H13" si="1">F6-E6</f>
        <v>-50</v>
      </c>
    </row>
    <row r="7" spans="1:8" ht="31.5">
      <c r="A7" s="3" t="s">
        <v>12</v>
      </c>
      <c r="B7" s="3" t="s">
        <v>13</v>
      </c>
      <c r="C7" s="3" t="s">
        <v>6</v>
      </c>
      <c r="D7" s="3" t="s">
        <v>7</v>
      </c>
      <c r="E7" s="1">
        <v>122</v>
      </c>
      <c r="F7" s="1"/>
      <c r="G7" s="12">
        <f t="shared" si="0"/>
        <v>0</v>
      </c>
      <c r="H7" s="14">
        <f t="shared" si="1"/>
        <v>-122</v>
      </c>
    </row>
    <row r="8" spans="1:8" ht="31.5">
      <c r="A8" s="3" t="s">
        <v>15</v>
      </c>
      <c r="B8" s="3" t="s">
        <v>16</v>
      </c>
      <c r="C8" s="3" t="s">
        <v>6</v>
      </c>
      <c r="D8" s="3" t="s">
        <v>7</v>
      </c>
      <c r="E8" s="1">
        <v>59</v>
      </c>
      <c r="F8" s="1"/>
      <c r="G8" s="12">
        <f t="shared" si="0"/>
        <v>0</v>
      </c>
      <c r="H8" s="14">
        <f t="shared" si="1"/>
        <v>-59</v>
      </c>
    </row>
    <row r="9" spans="1:8" ht="49.5" customHeight="1">
      <c r="A9" s="3" t="s">
        <v>17</v>
      </c>
      <c r="B9" s="3" t="s">
        <v>19</v>
      </c>
      <c r="C9" s="3" t="s">
        <v>6</v>
      </c>
      <c r="D9" s="3" t="s">
        <v>7</v>
      </c>
      <c r="E9" s="1">
        <v>335</v>
      </c>
      <c r="F9" s="1">
        <v>7</v>
      </c>
      <c r="G9" s="12">
        <f t="shared" si="0"/>
        <v>2.08955223880597</v>
      </c>
      <c r="H9" s="14">
        <f t="shared" si="1"/>
        <v>-328</v>
      </c>
    </row>
    <row r="10" spans="1:8" ht="36" customHeight="1">
      <c r="A10" s="3" t="s">
        <v>17</v>
      </c>
      <c r="B10" s="3" t="s">
        <v>20</v>
      </c>
      <c r="C10" s="3" t="s">
        <v>6</v>
      </c>
      <c r="D10" s="3" t="s">
        <v>7</v>
      </c>
      <c r="E10" s="1">
        <v>121</v>
      </c>
      <c r="F10" s="1"/>
      <c r="G10" s="12">
        <f t="shared" si="0"/>
        <v>0</v>
      </c>
      <c r="H10" s="14">
        <f t="shared" si="1"/>
        <v>-121</v>
      </c>
    </row>
    <row r="11" spans="1:8" ht="31.5">
      <c r="A11" s="3" t="s">
        <v>17</v>
      </c>
      <c r="B11" s="3" t="s">
        <v>21</v>
      </c>
      <c r="C11" s="3" t="s">
        <v>6</v>
      </c>
      <c r="D11" s="3" t="s">
        <v>7</v>
      </c>
      <c r="E11" s="1">
        <v>286</v>
      </c>
      <c r="F11" s="1">
        <v>276</v>
      </c>
      <c r="G11" s="12">
        <f t="shared" si="0"/>
        <v>96.503496503496507</v>
      </c>
      <c r="H11" s="14">
        <f t="shared" si="1"/>
        <v>-10</v>
      </c>
    </row>
    <row r="12" spans="1:8" ht="31.5">
      <c r="A12" s="3" t="s">
        <v>17</v>
      </c>
      <c r="B12" s="3" t="s">
        <v>21</v>
      </c>
      <c r="C12" s="3" t="s">
        <v>6</v>
      </c>
      <c r="D12" s="3" t="s">
        <v>22</v>
      </c>
      <c r="E12" s="1">
        <v>92</v>
      </c>
      <c r="F12" s="1">
        <v>13</v>
      </c>
      <c r="G12" s="12">
        <f t="shared" si="0"/>
        <v>14.130434782608695</v>
      </c>
      <c r="H12" s="14">
        <f t="shared" si="1"/>
        <v>-79</v>
      </c>
    </row>
    <row r="13" spans="1:8" ht="31.5">
      <c r="A13" s="3" t="s">
        <v>26</v>
      </c>
      <c r="B13" s="3" t="s">
        <v>28</v>
      </c>
      <c r="C13" s="3" t="s">
        <v>6</v>
      </c>
      <c r="D13" s="3" t="s">
        <v>7</v>
      </c>
      <c r="E13" s="1">
        <v>167</v>
      </c>
      <c r="F13" s="1">
        <v>5</v>
      </c>
      <c r="G13" s="12">
        <f t="shared" si="0"/>
        <v>2.9940119760479043</v>
      </c>
      <c r="H13" s="14">
        <f t="shared" si="1"/>
        <v>-162</v>
      </c>
    </row>
    <row r="14" spans="1:8" s="11" customFormat="1" ht="31.5">
      <c r="A14" s="3" t="s">
        <v>26</v>
      </c>
      <c r="B14" s="3" t="s">
        <v>29</v>
      </c>
      <c r="C14" s="3" t="s">
        <v>6</v>
      </c>
      <c r="D14" s="3" t="s">
        <v>7</v>
      </c>
      <c r="E14" s="1">
        <v>123</v>
      </c>
      <c r="F14" s="1"/>
      <c r="G14" s="12">
        <f t="shared" ref="G14:G19" si="2">F14/E14%</f>
        <v>0</v>
      </c>
      <c r="H14" s="14">
        <f t="shared" ref="H14:H19" si="3">F14-E14</f>
        <v>-123</v>
      </c>
    </row>
    <row r="15" spans="1:8" ht="31.5">
      <c r="A15" s="3" t="s">
        <v>26</v>
      </c>
      <c r="B15" s="3" t="s">
        <v>30</v>
      </c>
      <c r="C15" s="3" t="s">
        <v>6</v>
      </c>
      <c r="D15" s="3" t="s">
        <v>7</v>
      </c>
      <c r="E15" s="1">
        <v>66</v>
      </c>
      <c r="F15" s="1"/>
      <c r="G15" s="12">
        <f t="shared" si="2"/>
        <v>0</v>
      </c>
      <c r="H15" s="14">
        <f t="shared" si="3"/>
        <v>-66</v>
      </c>
    </row>
    <row r="16" spans="1:8" ht="31.5">
      <c r="A16" s="3" t="s">
        <v>26</v>
      </c>
      <c r="B16" s="3" t="s">
        <v>35</v>
      </c>
      <c r="C16" s="3" t="s">
        <v>6</v>
      </c>
      <c r="D16" s="3" t="s">
        <v>7</v>
      </c>
      <c r="E16" s="1">
        <v>7</v>
      </c>
      <c r="F16" s="1">
        <v>5</v>
      </c>
      <c r="G16" s="12">
        <f t="shared" si="2"/>
        <v>71.428571428571416</v>
      </c>
      <c r="H16" s="14">
        <f t="shared" si="3"/>
        <v>-2</v>
      </c>
    </row>
    <row r="17" spans="1:8" ht="31.5">
      <c r="A17" s="3" t="s">
        <v>36</v>
      </c>
      <c r="B17" s="3" t="s">
        <v>39</v>
      </c>
      <c r="C17" s="3" t="s">
        <v>6</v>
      </c>
      <c r="D17" s="3" t="s">
        <v>7</v>
      </c>
      <c r="E17" s="1">
        <v>2093</v>
      </c>
      <c r="F17" s="1">
        <v>2137</v>
      </c>
      <c r="G17" s="20">
        <f t="shared" si="2"/>
        <v>102.10224558050645</v>
      </c>
      <c r="H17" s="14">
        <f t="shared" si="3"/>
        <v>44</v>
      </c>
    </row>
    <row r="18" spans="1:8" ht="31.5">
      <c r="A18" s="3" t="s">
        <v>36</v>
      </c>
      <c r="B18" s="3" t="s">
        <v>39</v>
      </c>
      <c r="C18" s="3" t="s">
        <v>6</v>
      </c>
      <c r="D18" s="3" t="s">
        <v>22</v>
      </c>
      <c r="E18" s="1">
        <v>18</v>
      </c>
      <c r="F18" s="1">
        <v>12</v>
      </c>
      <c r="G18" s="12">
        <f t="shared" si="2"/>
        <v>66.666666666666671</v>
      </c>
      <c r="H18" s="14">
        <f t="shared" si="3"/>
        <v>-6</v>
      </c>
    </row>
    <row r="19" spans="1:8" ht="47.25">
      <c r="A19" s="52" t="s">
        <v>51</v>
      </c>
      <c r="B19" s="53"/>
      <c r="C19" s="10" t="s">
        <v>6</v>
      </c>
      <c r="D19" s="19" t="s">
        <v>56</v>
      </c>
      <c r="E19" s="15">
        <f>SUM(E6:E18)</f>
        <v>3539</v>
      </c>
      <c r="F19" s="15">
        <f>SUM(F6:F18)</f>
        <v>2455</v>
      </c>
      <c r="G19" s="13">
        <f t="shared" si="2"/>
        <v>69.369878496750488</v>
      </c>
      <c r="H19" s="15">
        <f t="shared" si="3"/>
        <v>-1084</v>
      </c>
    </row>
    <row r="21" spans="1:8">
      <c r="A21" s="8" t="s">
        <v>49</v>
      </c>
      <c r="H21" s="9">
        <v>44203</v>
      </c>
    </row>
    <row r="22" spans="1:8">
      <c r="A22" s="8" t="s">
        <v>50</v>
      </c>
    </row>
  </sheetData>
  <mergeCells count="6">
    <mergeCell ref="E3:H3"/>
    <mergeCell ref="A19:B19"/>
    <mergeCell ref="A3:A4"/>
    <mergeCell ref="B3:B4"/>
    <mergeCell ref="C3:C4"/>
    <mergeCell ref="D3:D4"/>
  </mergeCells>
  <pageMargins left="0.38" right="0.34" top="0.44" bottom="0.36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3"/>
  <sheetViews>
    <sheetView zoomScale="75" zoomScaleNormal="75" workbookViewId="0">
      <selection activeCell="B23" sqref="B23"/>
    </sheetView>
  </sheetViews>
  <sheetFormatPr defaultRowHeight="15.75"/>
  <cols>
    <col min="1" max="1" width="15.25" bestFit="1" customWidth="1"/>
    <col min="2" max="2" width="24" customWidth="1"/>
    <col min="3" max="3" width="18.5" customWidth="1"/>
    <col min="4" max="4" width="39.875" customWidth="1"/>
    <col min="5" max="5" width="12.75" customWidth="1"/>
    <col min="6" max="6" width="12.875" customWidth="1"/>
    <col min="7" max="7" width="14.375" customWidth="1"/>
    <col min="8" max="8" width="10.25" customWidth="1"/>
  </cols>
  <sheetData>
    <row r="1" spans="1:8">
      <c r="A1" s="16" t="s">
        <v>62</v>
      </c>
      <c r="B1" s="2"/>
      <c r="C1" s="2"/>
      <c r="D1" s="2"/>
      <c r="E1" s="5"/>
      <c r="F1" s="5"/>
      <c r="G1" s="5"/>
      <c r="H1" s="5"/>
    </row>
    <row r="2" spans="1:8">
      <c r="A2" s="17" t="s">
        <v>6</v>
      </c>
      <c r="B2" s="2"/>
      <c r="C2" s="18" t="s">
        <v>54</v>
      </c>
      <c r="D2" s="2"/>
      <c r="E2" s="5"/>
      <c r="F2" s="5"/>
      <c r="G2" s="5"/>
      <c r="H2" s="5"/>
    </row>
    <row r="3" spans="1:8">
      <c r="A3" s="54" t="s">
        <v>0</v>
      </c>
      <c r="B3" s="55" t="s">
        <v>44</v>
      </c>
      <c r="C3" s="55" t="s">
        <v>1</v>
      </c>
      <c r="D3" s="55" t="s">
        <v>2</v>
      </c>
      <c r="E3" s="49" t="s">
        <v>45</v>
      </c>
      <c r="F3" s="50"/>
      <c r="G3" s="50"/>
      <c r="H3" s="51"/>
    </row>
    <row r="4" spans="1:8" ht="110.25">
      <c r="A4" s="54"/>
      <c r="B4" s="56"/>
      <c r="C4" s="56"/>
      <c r="D4" s="56"/>
      <c r="E4" s="4" t="s">
        <v>46</v>
      </c>
      <c r="F4" s="24" t="s">
        <v>63</v>
      </c>
      <c r="G4" s="24" t="s">
        <v>64</v>
      </c>
      <c r="H4" s="4" t="s">
        <v>3</v>
      </c>
    </row>
    <row r="5" spans="1:8">
      <c r="A5" s="7"/>
      <c r="B5" s="7"/>
      <c r="C5" s="7"/>
      <c r="D5" s="7"/>
      <c r="E5" s="6">
        <v>1</v>
      </c>
      <c r="F5" s="6">
        <v>2</v>
      </c>
      <c r="G5" s="6" t="s">
        <v>47</v>
      </c>
      <c r="H5" s="6" t="s">
        <v>48</v>
      </c>
    </row>
    <row r="6" spans="1:8" ht="63">
      <c r="A6" s="3" t="s">
        <v>26</v>
      </c>
      <c r="B6" s="3" t="s">
        <v>32</v>
      </c>
      <c r="C6" s="3" t="s">
        <v>6</v>
      </c>
      <c r="D6" s="3" t="s">
        <v>33</v>
      </c>
      <c r="E6" s="14">
        <v>28</v>
      </c>
      <c r="F6" s="14"/>
      <c r="G6" s="12">
        <f>F6/E6%</f>
        <v>0</v>
      </c>
      <c r="H6" s="14">
        <f>F6-E6</f>
        <v>-28</v>
      </c>
    </row>
    <row r="7" spans="1:8" ht="63">
      <c r="A7" s="3" t="s">
        <v>36</v>
      </c>
      <c r="B7" s="3" t="s">
        <v>38</v>
      </c>
      <c r="C7" s="3" t="s">
        <v>6</v>
      </c>
      <c r="D7" s="3" t="s">
        <v>33</v>
      </c>
      <c r="E7" s="14">
        <v>2299</v>
      </c>
      <c r="F7" s="14">
        <v>2367</v>
      </c>
      <c r="G7" s="20">
        <f>F7/E7%</f>
        <v>102.95780774249674</v>
      </c>
      <c r="H7" s="14">
        <f>F7-E7</f>
        <v>68</v>
      </c>
    </row>
    <row r="8" spans="1:8" ht="63">
      <c r="A8" s="3" t="s">
        <v>36</v>
      </c>
      <c r="B8" s="3" t="s">
        <v>39</v>
      </c>
      <c r="C8" s="3" t="s">
        <v>6</v>
      </c>
      <c r="D8" s="3" t="s">
        <v>33</v>
      </c>
      <c r="E8" s="14">
        <v>273</v>
      </c>
      <c r="F8" s="14">
        <v>292</v>
      </c>
      <c r="G8" s="20">
        <f>F8/E8%</f>
        <v>106.95970695970696</v>
      </c>
      <c r="H8" s="14">
        <f>F8-E8</f>
        <v>19</v>
      </c>
    </row>
    <row r="9" spans="1:8" ht="63">
      <c r="A9" s="3" t="s">
        <v>36</v>
      </c>
      <c r="B9" s="3" t="s">
        <v>39</v>
      </c>
      <c r="C9" s="3" t="s">
        <v>6</v>
      </c>
      <c r="D9" s="3" t="s">
        <v>40</v>
      </c>
      <c r="E9" s="14">
        <v>10</v>
      </c>
      <c r="F9" s="14">
        <v>1</v>
      </c>
      <c r="G9" s="12">
        <f>F9/E9%</f>
        <v>10</v>
      </c>
      <c r="H9" s="14">
        <f>F9-E9</f>
        <v>-9</v>
      </c>
    </row>
    <row r="10" spans="1:8" s="11" customFormat="1" ht="52.5" customHeight="1">
      <c r="A10" s="52" t="s">
        <v>51</v>
      </c>
      <c r="B10" s="53"/>
      <c r="C10" s="10" t="s">
        <v>6</v>
      </c>
      <c r="D10" s="19" t="s">
        <v>55</v>
      </c>
      <c r="E10" s="15">
        <f>SUM(E6:E9)</f>
        <v>2610</v>
      </c>
      <c r="F10" s="15">
        <f>SUM(F6:F9)</f>
        <v>2660</v>
      </c>
      <c r="G10" s="20">
        <f>F10/E10%</f>
        <v>101.91570881226053</v>
      </c>
      <c r="H10" s="15">
        <f>F10-E10</f>
        <v>50</v>
      </c>
    </row>
    <row r="12" spans="1:8">
      <c r="A12" s="8" t="s">
        <v>49</v>
      </c>
      <c r="H12" s="9">
        <v>44203</v>
      </c>
    </row>
    <row r="13" spans="1:8">
      <c r="A13" s="8" t="s">
        <v>50</v>
      </c>
    </row>
  </sheetData>
  <mergeCells count="6">
    <mergeCell ref="E3:H3"/>
    <mergeCell ref="A10:B10"/>
    <mergeCell ref="A3:A4"/>
    <mergeCell ref="B3:B4"/>
    <mergeCell ref="C3:C4"/>
    <mergeCell ref="D3:D4"/>
  </mergeCells>
  <pageMargins left="0.38" right="0.34" top="0.44" bottom="0.36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4"/>
  <sheetViews>
    <sheetView topLeftCell="A2" zoomScale="75" zoomScaleNormal="75" workbookViewId="0">
      <selection activeCell="B23" sqref="B23"/>
    </sheetView>
  </sheetViews>
  <sheetFormatPr defaultRowHeight="15.75"/>
  <cols>
    <col min="1" max="1" width="15.25" bestFit="1" customWidth="1"/>
    <col min="2" max="2" width="24" customWidth="1"/>
    <col min="3" max="3" width="18.5" customWidth="1"/>
    <col min="4" max="4" width="39.875" customWidth="1"/>
    <col min="5" max="5" width="12.75" customWidth="1"/>
    <col min="6" max="6" width="12.875" customWidth="1"/>
    <col min="7" max="7" width="14.375" customWidth="1"/>
    <col min="8" max="8" width="10.25" customWidth="1"/>
  </cols>
  <sheetData>
    <row r="1" spans="1:8">
      <c r="A1" s="16" t="s">
        <v>62</v>
      </c>
      <c r="B1" s="2"/>
      <c r="C1" s="2"/>
      <c r="D1" s="2"/>
      <c r="E1" s="5"/>
      <c r="F1" s="5"/>
      <c r="G1" s="5"/>
      <c r="H1" s="5"/>
    </row>
    <row r="2" spans="1:8">
      <c r="A2" s="17" t="s">
        <v>6</v>
      </c>
      <c r="B2" s="2"/>
      <c r="C2" s="18" t="s">
        <v>53</v>
      </c>
      <c r="D2" s="2"/>
      <c r="E2" s="5"/>
      <c r="F2" s="5"/>
      <c r="G2" s="5"/>
      <c r="H2" s="5"/>
    </row>
    <row r="3" spans="1:8">
      <c r="A3" s="54" t="s">
        <v>0</v>
      </c>
      <c r="B3" s="55" t="s">
        <v>44</v>
      </c>
      <c r="C3" s="55" t="s">
        <v>1</v>
      </c>
      <c r="D3" s="55" t="s">
        <v>2</v>
      </c>
      <c r="E3" s="49" t="s">
        <v>45</v>
      </c>
      <c r="F3" s="50"/>
      <c r="G3" s="50"/>
      <c r="H3" s="51"/>
    </row>
    <row r="4" spans="1:8" ht="110.25">
      <c r="A4" s="54"/>
      <c r="B4" s="56"/>
      <c r="C4" s="56"/>
      <c r="D4" s="56"/>
      <c r="E4" s="4" t="s">
        <v>46</v>
      </c>
      <c r="F4" s="24" t="s">
        <v>63</v>
      </c>
      <c r="G4" s="24" t="s">
        <v>64</v>
      </c>
      <c r="H4" s="4" t="s">
        <v>3</v>
      </c>
    </row>
    <row r="5" spans="1:8">
      <c r="A5" s="7"/>
      <c r="B5" s="7"/>
      <c r="C5" s="7"/>
      <c r="D5" s="7"/>
      <c r="E5" s="6">
        <v>1</v>
      </c>
      <c r="F5" s="6">
        <v>2</v>
      </c>
      <c r="G5" s="6" t="s">
        <v>47</v>
      </c>
      <c r="H5" s="6" t="s">
        <v>48</v>
      </c>
    </row>
    <row r="6" spans="1:8" ht="63">
      <c r="A6" s="3" t="s">
        <v>26</v>
      </c>
      <c r="B6" s="3" t="s">
        <v>32</v>
      </c>
      <c r="C6" s="3" t="s">
        <v>6</v>
      </c>
      <c r="D6" s="3" t="s">
        <v>34</v>
      </c>
      <c r="E6" s="14">
        <v>180</v>
      </c>
      <c r="F6" s="14"/>
      <c r="G6" s="12">
        <f t="shared" ref="G6:G11" si="0">F6/E6%</f>
        <v>0</v>
      </c>
      <c r="H6" s="14">
        <f t="shared" ref="H6:H11" si="1">F6-E6</f>
        <v>-180</v>
      </c>
    </row>
    <row r="7" spans="1:8" ht="63">
      <c r="A7" s="3" t="s">
        <v>26</v>
      </c>
      <c r="B7" s="3" t="s">
        <v>35</v>
      </c>
      <c r="C7" s="3" t="s">
        <v>6</v>
      </c>
      <c r="D7" s="3" t="s">
        <v>34</v>
      </c>
      <c r="E7" s="14">
        <v>69</v>
      </c>
      <c r="F7" s="14"/>
      <c r="G7" s="12">
        <f t="shared" si="0"/>
        <v>0</v>
      </c>
      <c r="H7" s="14">
        <f t="shared" si="1"/>
        <v>-69</v>
      </c>
    </row>
    <row r="8" spans="1:8" ht="63">
      <c r="A8" s="3" t="s">
        <v>36</v>
      </c>
      <c r="B8" s="3" t="s">
        <v>38</v>
      </c>
      <c r="C8" s="3" t="s">
        <v>6</v>
      </c>
      <c r="D8" s="3" t="s">
        <v>34</v>
      </c>
      <c r="E8" s="14">
        <v>849</v>
      </c>
      <c r="F8" s="14">
        <v>715</v>
      </c>
      <c r="G8" s="12">
        <f t="shared" si="0"/>
        <v>84.216725559481745</v>
      </c>
      <c r="H8" s="14">
        <f t="shared" si="1"/>
        <v>-134</v>
      </c>
    </row>
    <row r="9" spans="1:8" ht="63">
      <c r="A9" s="3" t="s">
        <v>36</v>
      </c>
      <c r="B9" s="3" t="s">
        <v>39</v>
      </c>
      <c r="C9" s="3" t="s">
        <v>6</v>
      </c>
      <c r="D9" s="3" t="s">
        <v>34</v>
      </c>
      <c r="E9" s="14">
        <v>575</v>
      </c>
      <c r="F9" s="14">
        <v>83</v>
      </c>
      <c r="G9" s="12">
        <f t="shared" si="0"/>
        <v>14.434782608695652</v>
      </c>
      <c r="H9" s="14">
        <f t="shared" si="1"/>
        <v>-492</v>
      </c>
    </row>
    <row r="10" spans="1:8" ht="63">
      <c r="A10" s="3" t="s">
        <v>36</v>
      </c>
      <c r="B10" s="3" t="s">
        <v>39</v>
      </c>
      <c r="C10" s="3" t="s">
        <v>6</v>
      </c>
      <c r="D10" s="3" t="s">
        <v>41</v>
      </c>
      <c r="E10" s="14">
        <v>27</v>
      </c>
      <c r="F10" s="14">
        <v>4</v>
      </c>
      <c r="G10" s="12">
        <f t="shared" si="0"/>
        <v>14.814814814814813</v>
      </c>
      <c r="H10" s="14">
        <f t="shared" si="1"/>
        <v>-23</v>
      </c>
    </row>
    <row r="11" spans="1:8" s="11" customFormat="1" ht="63">
      <c r="A11" s="52" t="s">
        <v>51</v>
      </c>
      <c r="B11" s="53"/>
      <c r="C11" s="10" t="s">
        <v>6</v>
      </c>
      <c r="D11" s="19" t="s">
        <v>52</v>
      </c>
      <c r="E11" s="15">
        <f>SUM(E6:E10)</f>
        <v>1700</v>
      </c>
      <c r="F11" s="15">
        <f>SUM(F6:F10)</f>
        <v>802</v>
      </c>
      <c r="G11" s="13">
        <f t="shared" si="0"/>
        <v>47.176470588235297</v>
      </c>
      <c r="H11" s="15">
        <f t="shared" si="1"/>
        <v>-898</v>
      </c>
    </row>
    <row r="13" spans="1:8">
      <c r="A13" s="8" t="s">
        <v>49</v>
      </c>
      <c r="H13" s="9">
        <v>44203</v>
      </c>
    </row>
    <row r="14" spans="1:8">
      <c r="A14" s="8" t="s">
        <v>50</v>
      </c>
    </row>
  </sheetData>
  <mergeCells count="6">
    <mergeCell ref="E3:H3"/>
    <mergeCell ref="A11:B11"/>
    <mergeCell ref="A3:A4"/>
    <mergeCell ref="B3:B4"/>
    <mergeCell ref="C3:C4"/>
    <mergeCell ref="D3:D4"/>
  </mergeCells>
  <pageMargins left="0.38" right="0.34" top="0.44" bottom="0.36" header="0.31496062992125984" footer="0.31496062992125984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24"/>
  <sheetViews>
    <sheetView zoomScale="75" zoomScaleNormal="75" workbookViewId="0">
      <selection activeCell="B23" sqref="B23"/>
    </sheetView>
  </sheetViews>
  <sheetFormatPr defaultRowHeight="15.75"/>
  <cols>
    <col min="1" max="1" width="15.25" bestFit="1" customWidth="1"/>
    <col min="2" max="2" width="27.875" customWidth="1"/>
    <col min="3" max="3" width="25" customWidth="1"/>
    <col min="4" max="4" width="33.25" customWidth="1"/>
    <col min="5" max="5" width="12.75" customWidth="1"/>
    <col min="6" max="6" width="12.875" customWidth="1"/>
    <col min="7" max="7" width="14.375" customWidth="1"/>
    <col min="8" max="8" width="10.25" customWidth="1"/>
  </cols>
  <sheetData>
    <row r="1" spans="1:8">
      <c r="A1" s="16" t="s">
        <v>62</v>
      </c>
      <c r="B1" s="2"/>
      <c r="C1" s="2"/>
      <c r="D1" s="2"/>
      <c r="E1" s="5"/>
      <c r="F1" s="5"/>
      <c r="G1" s="5"/>
      <c r="H1" s="5"/>
    </row>
    <row r="2" spans="1:8">
      <c r="A2" s="17" t="s">
        <v>10</v>
      </c>
      <c r="B2" s="2"/>
      <c r="C2" s="18" t="s">
        <v>59</v>
      </c>
      <c r="D2" s="2"/>
      <c r="E2" s="5"/>
      <c r="F2" s="5"/>
      <c r="G2" s="5"/>
      <c r="H2" s="5"/>
    </row>
    <row r="3" spans="1:8">
      <c r="A3" s="54" t="s">
        <v>0</v>
      </c>
      <c r="B3" s="55" t="s">
        <v>44</v>
      </c>
      <c r="C3" s="55" t="s">
        <v>1</v>
      </c>
      <c r="D3" s="55" t="s">
        <v>2</v>
      </c>
      <c r="E3" s="49" t="s">
        <v>45</v>
      </c>
      <c r="F3" s="50"/>
      <c r="G3" s="50"/>
      <c r="H3" s="51"/>
    </row>
    <row r="4" spans="1:8" ht="110.25">
      <c r="A4" s="54"/>
      <c r="B4" s="56"/>
      <c r="C4" s="56"/>
      <c r="D4" s="56"/>
      <c r="E4" s="4" t="s">
        <v>46</v>
      </c>
      <c r="F4" s="24" t="s">
        <v>63</v>
      </c>
      <c r="G4" s="24" t="s">
        <v>64</v>
      </c>
      <c r="H4" s="4" t="s">
        <v>3</v>
      </c>
    </row>
    <row r="5" spans="1:8">
      <c r="A5" s="7"/>
      <c r="B5" s="7"/>
      <c r="C5" s="7"/>
      <c r="D5" s="7"/>
      <c r="E5" s="6">
        <v>1</v>
      </c>
      <c r="F5" s="6">
        <v>2</v>
      </c>
      <c r="G5" s="6" t="s">
        <v>47</v>
      </c>
      <c r="H5" s="6" t="s">
        <v>48</v>
      </c>
    </row>
    <row r="6" spans="1:8" ht="31.5">
      <c r="A6" s="3" t="s">
        <v>4</v>
      </c>
      <c r="B6" s="3" t="s">
        <v>5</v>
      </c>
      <c r="C6" s="3" t="s">
        <v>10</v>
      </c>
      <c r="D6" s="3" t="s">
        <v>11</v>
      </c>
      <c r="E6" s="1">
        <v>99</v>
      </c>
      <c r="F6" s="1"/>
      <c r="G6" s="12">
        <f>F6/E6%</f>
        <v>0</v>
      </c>
      <c r="H6" s="14">
        <f>F6-E6</f>
        <v>-99</v>
      </c>
    </row>
    <row r="7" spans="1:8" ht="31.5">
      <c r="A7" s="3" t="s">
        <v>12</v>
      </c>
      <c r="B7" s="3" t="s">
        <v>13</v>
      </c>
      <c r="C7" s="3" t="s">
        <v>10</v>
      </c>
      <c r="D7" s="3" t="s">
        <v>11</v>
      </c>
      <c r="E7" s="1">
        <v>1168</v>
      </c>
      <c r="F7" s="1">
        <v>659</v>
      </c>
      <c r="G7" s="12">
        <f>F7/E7%</f>
        <v>56.421232876712331</v>
      </c>
      <c r="H7" s="14">
        <f>F7-E7</f>
        <v>-509</v>
      </c>
    </row>
    <row r="8" spans="1:8" ht="31.5">
      <c r="A8" s="3" t="s">
        <v>12</v>
      </c>
      <c r="B8" s="3" t="s">
        <v>13</v>
      </c>
      <c r="C8" s="3" t="s">
        <v>10</v>
      </c>
      <c r="D8" s="3" t="s">
        <v>14</v>
      </c>
      <c r="E8" s="1">
        <v>20</v>
      </c>
      <c r="F8" s="1">
        <v>14</v>
      </c>
      <c r="G8" s="12">
        <f>F8/E8%</f>
        <v>70</v>
      </c>
      <c r="H8" s="14">
        <f>F8-E8</f>
        <v>-6</v>
      </c>
    </row>
    <row r="9" spans="1:8" ht="32.25" customHeight="1">
      <c r="A9" s="3" t="s">
        <v>15</v>
      </c>
      <c r="B9" s="3" t="s">
        <v>16</v>
      </c>
      <c r="C9" s="3" t="s">
        <v>10</v>
      </c>
      <c r="D9" s="3" t="s">
        <v>11</v>
      </c>
      <c r="E9" s="1">
        <v>594</v>
      </c>
      <c r="F9" s="1"/>
      <c r="G9" s="12">
        <f>F9/E9%</f>
        <v>0</v>
      </c>
      <c r="H9" s="14">
        <f>F9-E9</f>
        <v>-594</v>
      </c>
    </row>
    <row r="10" spans="1:8" ht="31.5">
      <c r="A10" s="3" t="s">
        <v>17</v>
      </c>
      <c r="B10" s="3" t="s">
        <v>21</v>
      </c>
      <c r="C10" s="3" t="s">
        <v>10</v>
      </c>
      <c r="D10" s="3" t="s">
        <v>11</v>
      </c>
      <c r="E10" s="1">
        <v>5910</v>
      </c>
      <c r="F10" s="1">
        <v>3313</v>
      </c>
      <c r="G10" s="12">
        <f>F10/E10%</f>
        <v>56.0575296108291</v>
      </c>
      <c r="H10" s="14">
        <f>F10-E10</f>
        <v>-2597</v>
      </c>
    </row>
    <row r="11" spans="1:8" ht="31.5">
      <c r="A11" s="3" t="s">
        <v>17</v>
      </c>
      <c r="B11" s="3" t="s">
        <v>21</v>
      </c>
      <c r="C11" s="3" t="s">
        <v>10</v>
      </c>
      <c r="D11" s="3" t="s">
        <v>14</v>
      </c>
      <c r="E11" s="1">
        <v>31</v>
      </c>
      <c r="F11" s="1">
        <v>28</v>
      </c>
      <c r="G11" s="12">
        <f t="shared" ref="G11:G21" si="0">F11/E11%</f>
        <v>90.322580645161295</v>
      </c>
      <c r="H11" s="14">
        <f t="shared" ref="H11:H21" si="1">F11-E11</f>
        <v>-3</v>
      </c>
    </row>
    <row r="12" spans="1:8" ht="31.5">
      <c r="A12" s="3" t="s">
        <v>26</v>
      </c>
      <c r="B12" s="3" t="s">
        <v>28</v>
      </c>
      <c r="C12" s="3" t="s">
        <v>10</v>
      </c>
      <c r="D12" s="3" t="s">
        <v>11</v>
      </c>
      <c r="E12" s="1">
        <v>2950</v>
      </c>
      <c r="F12" s="1">
        <v>1961</v>
      </c>
      <c r="G12" s="12">
        <f t="shared" si="0"/>
        <v>66.474576271186436</v>
      </c>
      <c r="H12" s="14">
        <f t="shared" si="1"/>
        <v>-989</v>
      </c>
    </row>
    <row r="13" spans="1:8" ht="31.5">
      <c r="A13" s="3" t="s">
        <v>26</v>
      </c>
      <c r="B13" s="3" t="s">
        <v>28</v>
      </c>
      <c r="C13" s="3" t="s">
        <v>10</v>
      </c>
      <c r="D13" s="3" t="s">
        <v>14</v>
      </c>
      <c r="E13" s="22">
        <v>20</v>
      </c>
      <c r="F13" s="23">
        <v>14</v>
      </c>
      <c r="G13" s="12">
        <f t="shared" si="0"/>
        <v>70</v>
      </c>
      <c r="H13" s="14">
        <f t="shared" si="1"/>
        <v>-6</v>
      </c>
    </row>
    <row r="14" spans="1:8" ht="31.5">
      <c r="A14" s="3" t="s">
        <v>26</v>
      </c>
      <c r="B14" s="3" t="s">
        <v>29</v>
      </c>
      <c r="C14" s="3" t="s">
        <v>10</v>
      </c>
      <c r="D14" s="3" t="s">
        <v>11</v>
      </c>
      <c r="E14" s="1">
        <v>2960</v>
      </c>
      <c r="F14" s="1">
        <v>369</v>
      </c>
      <c r="G14" s="12">
        <f t="shared" si="0"/>
        <v>12.466216216216216</v>
      </c>
      <c r="H14" s="14">
        <f t="shared" si="1"/>
        <v>-2591</v>
      </c>
    </row>
    <row r="15" spans="1:8" ht="31.5">
      <c r="A15" s="3" t="s">
        <v>26</v>
      </c>
      <c r="B15" s="3" t="s">
        <v>29</v>
      </c>
      <c r="C15" s="3" t="s">
        <v>10</v>
      </c>
      <c r="D15" s="3" t="s">
        <v>14</v>
      </c>
      <c r="E15" s="1">
        <v>10</v>
      </c>
      <c r="F15" s="1">
        <v>2</v>
      </c>
      <c r="G15" s="12">
        <f t="shared" si="0"/>
        <v>20</v>
      </c>
      <c r="H15" s="14">
        <f t="shared" si="1"/>
        <v>-8</v>
      </c>
    </row>
    <row r="16" spans="1:8" ht="31.5">
      <c r="A16" s="3" t="s">
        <v>26</v>
      </c>
      <c r="B16" s="3" t="s">
        <v>35</v>
      </c>
      <c r="C16" s="3" t="s">
        <v>10</v>
      </c>
      <c r="D16" s="3" t="s">
        <v>11</v>
      </c>
      <c r="E16" s="1">
        <v>2950</v>
      </c>
      <c r="F16" s="1">
        <v>2176</v>
      </c>
      <c r="G16" s="12">
        <f>F16/E16%</f>
        <v>73.762711864406782</v>
      </c>
      <c r="H16" s="14">
        <f>F16-E16</f>
        <v>-774</v>
      </c>
    </row>
    <row r="17" spans="1:8" ht="31.5">
      <c r="A17" s="3" t="s">
        <v>26</v>
      </c>
      <c r="B17" s="3" t="s">
        <v>35</v>
      </c>
      <c r="C17" s="3" t="s">
        <v>10</v>
      </c>
      <c r="D17" s="3" t="s">
        <v>14</v>
      </c>
      <c r="E17" s="1">
        <v>20</v>
      </c>
      <c r="F17" s="1">
        <v>11</v>
      </c>
      <c r="G17" s="12">
        <f>F17/E17%</f>
        <v>55</v>
      </c>
      <c r="H17" s="14">
        <f>F17-E17</f>
        <v>-9</v>
      </c>
    </row>
    <row r="18" spans="1:8" ht="31.5">
      <c r="A18" s="3" t="s">
        <v>36</v>
      </c>
      <c r="B18" s="3" t="s">
        <v>39</v>
      </c>
      <c r="C18" s="3" t="s">
        <v>10</v>
      </c>
      <c r="D18" s="3" t="s">
        <v>11</v>
      </c>
      <c r="E18" s="1">
        <v>16732</v>
      </c>
      <c r="F18" s="1">
        <v>8472</v>
      </c>
      <c r="G18" s="12">
        <f>F18/E18%</f>
        <v>50.633516614869713</v>
      </c>
      <c r="H18" s="14">
        <f>F18-E18</f>
        <v>-8260</v>
      </c>
    </row>
    <row r="19" spans="1:8" s="11" customFormat="1" ht="31.5">
      <c r="A19" s="3" t="s">
        <v>36</v>
      </c>
      <c r="B19" s="3" t="s">
        <v>39</v>
      </c>
      <c r="C19" s="3" t="s">
        <v>10</v>
      </c>
      <c r="D19" s="3" t="s">
        <v>14</v>
      </c>
      <c r="E19" s="1">
        <v>100</v>
      </c>
      <c r="F19" s="1">
        <v>87</v>
      </c>
      <c r="G19" s="21">
        <f t="shared" si="0"/>
        <v>87</v>
      </c>
      <c r="H19" s="14">
        <f t="shared" si="1"/>
        <v>-13</v>
      </c>
    </row>
    <row r="20" spans="1:8" ht="31.5">
      <c r="A20" s="3" t="s">
        <v>42</v>
      </c>
      <c r="B20" s="3" t="s">
        <v>43</v>
      </c>
      <c r="C20" s="3" t="s">
        <v>10</v>
      </c>
      <c r="D20" s="3" t="s">
        <v>11</v>
      </c>
      <c r="E20" s="1">
        <v>297</v>
      </c>
      <c r="F20" s="1"/>
      <c r="G20" s="12">
        <f t="shared" si="0"/>
        <v>0</v>
      </c>
      <c r="H20" s="14">
        <f t="shared" si="1"/>
        <v>-297</v>
      </c>
    </row>
    <row r="21" spans="1:8" ht="30" customHeight="1">
      <c r="A21" s="52" t="s">
        <v>51</v>
      </c>
      <c r="B21" s="53"/>
      <c r="C21" s="10" t="s">
        <v>10</v>
      </c>
      <c r="D21" s="19" t="s">
        <v>59</v>
      </c>
      <c r="E21" s="15">
        <f>SUM(E6:E20)</f>
        <v>33861</v>
      </c>
      <c r="F21" s="15">
        <f>SUM(F6:F20)</f>
        <v>17106</v>
      </c>
      <c r="G21" s="13">
        <f t="shared" si="0"/>
        <v>50.518295384070164</v>
      </c>
      <c r="H21" s="15">
        <f t="shared" si="1"/>
        <v>-16755</v>
      </c>
    </row>
    <row r="23" spans="1:8">
      <c r="A23" s="8" t="s">
        <v>49</v>
      </c>
      <c r="H23" s="9">
        <v>44203</v>
      </c>
    </row>
    <row r="24" spans="1:8">
      <c r="A24" s="8" t="s">
        <v>50</v>
      </c>
    </row>
  </sheetData>
  <mergeCells count="6">
    <mergeCell ref="E3:H3"/>
    <mergeCell ref="A21:B21"/>
    <mergeCell ref="A3:A4"/>
    <mergeCell ref="B3:B4"/>
    <mergeCell ref="C3:C4"/>
    <mergeCell ref="D3:D4"/>
  </mergeCells>
  <pageMargins left="0.38" right="0.34" top="0.44" bottom="0.36" header="0.31496062992125984" footer="0.31496062992125984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zoomScale="75" zoomScaleNormal="75" workbookViewId="0">
      <selection activeCell="F10" sqref="F10"/>
    </sheetView>
  </sheetViews>
  <sheetFormatPr defaultRowHeight="15.75"/>
  <cols>
    <col min="1" max="1" width="15.25" style="5" bestFit="1" customWidth="1"/>
    <col min="2" max="2" width="53" style="5" customWidth="1"/>
    <col min="3" max="3" width="12.125" style="5" customWidth="1"/>
    <col min="4" max="16384" width="9" style="5"/>
  </cols>
  <sheetData>
    <row r="1" spans="1:6" ht="73.5" customHeight="1">
      <c r="A1" s="66" t="s">
        <v>91</v>
      </c>
      <c r="B1" s="66"/>
      <c r="C1" s="66"/>
      <c r="D1" s="67"/>
      <c r="E1" s="67"/>
      <c r="F1" s="67"/>
    </row>
    <row r="2" spans="1:6">
      <c r="A2" s="71" t="s">
        <v>92</v>
      </c>
      <c r="B2" s="72"/>
      <c r="C2" s="72"/>
      <c r="D2" s="72"/>
    </row>
    <row r="3" spans="1:6">
      <c r="A3" s="18" t="s">
        <v>60</v>
      </c>
      <c r="B3" s="73"/>
      <c r="C3" s="73"/>
      <c r="D3" s="73"/>
    </row>
    <row r="4" spans="1:6">
      <c r="A4" s="54" t="s">
        <v>0</v>
      </c>
      <c r="B4" s="55" t="s">
        <v>44</v>
      </c>
      <c r="C4" s="68" t="s">
        <v>77</v>
      </c>
    </row>
    <row r="5" spans="1:6">
      <c r="A5" s="54"/>
      <c r="B5" s="56"/>
      <c r="C5" s="69"/>
    </row>
    <row r="6" spans="1:6">
      <c r="A6" s="70">
        <v>1</v>
      </c>
      <c r="B6" s="70">
        <v>2</v>
      </c>
      <c r="C6" s="70">
        <v>4</v>
      </c>
    </row>
    <row r="7" spans="1:6">
      <c r="A7" s="3" t="s">
        <v>17</v>
      </c>
      <c r="B7" s="3" t="s">
        <v>25</v>
      </c>
      <c r="C7" s="14">
        <v>178</v>
      </c>
    </row>
    <row r="8" spans="1:6" ht="47.25">
      <c r="A8" s="3" t="s">
        <v>26</v>
      </c>
      <c r="B8" s="3" t="s">
        <v>31</v>
      </c>
      <c r="C8" s="14">
        <v>1964</v>
      </c>
    </row>
    <row r="11" spans="1:6">
      <c r="A11" s="18" t="s">
        <v>61</v>
      </c>
    </row>
    <row r="12" spans="1:6" ht="15.75" customHeight="1">
      <c r="A12" s="54" t="s">
        <v>0</v>
      </c>
      <c r="B12" s="55" t="s">
        <v>44</v>
      </c>
      <c r="C12" s="68" t="s">
        <v>77</v>
      </c>
    </row>
    <row r="13" spans="1:6">
      <c r="A13" s="54"/>
      <c r="B13" s="56"/>
      <c r="C13" s="69"/>
    </row>
    <row r="14" spans="1:6">
      <c r="A14" s="70">
        <v>1</v>
      </c>
      <c r="B14" s="70">
        <v>2</v>
      </c>
      <c r="C14" s="70">
        <v>4</v>
      </c>
    </row>
    <row r="15" spans="1:6">
      <c r="A15" s="3" t="s">
        <v>17</v>
      </c>
      <c r="B15" s="3" t="s">
        <v>25</v>
      </c>
      <c r="C15" s="1">
        <v>163</v>
      </c>
    </row>
    <row r="16" spans="1:6" ht="31.5">
      <c r="A16" s="3" t="s">
        <v>26</v>
      </c>
      <c r="B16" s="3" t="s">
        <v>31</v>
      </c>
      <c r="C16" s="1">
        <v>1015</v>
      </c>
    </row>
  </sheetData>
  <mergeCells count="8">
    <mergeCell ref="A1:C1"/>
    <mergeCell ref="A2:D2"/>
    <mergeCell ref="C12:C13"/>
    <mergeCell ref="A12:A13"/>
    <mergeCell ref="B12:B13"/>
    <mergeCell ref="C4:C5"/>
    <mergeCell ref="A4:A5"/>
    <mergeCell ref="B4:B5"/>
  </mergeCells>
  <pageMargins left="0.38" right="0.34" top="0.44" bottom="0.36" header="0.31496062992125984" footer="0.31496062992125984"/>
  <pageSetup paperSize="9" scale="8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2" sqref="A2"/>
    </sheetView>
  </sheetViews>
  <sheetFormatPr defaultRowHeight="12.75"/>
  <cols>
    <col min="1" max="1" width="4.125" style="8" customWidth="1"/>
    <col min="2" max="2" width="17.5" style="8" customWidth="1"/>
    <col min="3" max="3" width="41.25" style="8" customWidth="1"/>
    <col min="4" max="16384" width="9" style="8"/>
  </cols>
  <sheetData>
    <row r="1" spans="1:4">
      <c r="A1" s="42"/>
      <c r="B1" s="42"/>
      <c r="C1" s="42"/>
      <c r="D1" s="43"/>
    </row>
    <row r="2" spans="1:4">
      <c r="A2" s="42" t="s">
        <v>90</v>
      </c>
      <c r="C2" s="42"/>
      <c r="D2" s="42"/>
    </row>
    <row r="3" spans="1:4" ht="15.75" customHeight="1">
      <c r="A3" s="59" t="s">
        <v>65</v>
      </c>
      <c r="B3" s="59" t="s">
        <v>0</v>
      </c>
      <c r="C3" s="57" t="s">
        <v>87</v>
      </c>
      <c r="D3" s="57" t="s">
        <v>77</v>
      </c>
    </row>
    <row r="4" spans="1:4">
      <c r="A4" s="60"/>
      <c r="B4" s="60"/>
      <c r="C4" s="58"/>
      <c r="D4" s="58"/>
    </row>
    <row r="5" spans="1:4">
      <c r="A5" s="40"/>
      <c r="B5" s="41"/>
      <c r="C5" s="41"/>
      <c r="D5" s="44"/>
    </row>
    <row r="6" spans="1:4" ht="18.75" customHeight="1">
      <c r="A6" s="46">
        <v>1</v>
      </c>
      <c r="B6" s="47" t="s">
        <v>4</v>
      </c>
      <c r="C6" s="48" t="s">
        <v>5</v>
      </c>
      <c r="D6" s="45">
        <v>319</v>
      </c>
    </row>
    <row r="7" spans="1:4" ht="18.75" customHeight="1">
      <c r="A7" s="46">
        <v>2</v>
      </c>
      <c r="B7" s="47" t="s">
        <v>17</v>
      </c>
      <c r="C7" s="48" t="s">
        <v>20</v>
      </c>
      <c r="D7" s="45">
        <v>1918</v>
      </c>
    </row>
    <row r="8" spans="1:4" ht="18.75" customHeight="1">
      <c r="A8" s="46">
        <v>3</v>
      </c>
      <c r="B8" s="47" t="s">
        <v>66</v>
      </c>
      <c r="C8" s="48" t="s">
        <v>67</v>
      </c>
      <c r="D8" s="45">
        <v>6962</v>
      </c>
    </row>
    <row r="9" spans="1:4" ht="18.75" customHeight="1">
      <c r="A9" s="46">
        <v>4</v>
      </c>
      <c r="B9" s="47" t="s">
        <v>68</v>
      </c>
      <c r="C9" s="48" t="s">
        <v>69</v>
      </c>
      <c r="D9" s="45">
        <v>1770</v>
      </c>
    </row>
    <row r="10" spans="1:4" ht="18.75" customHeight="1">
      <c r="A10" s="46">
        <v>5</v>
      </c>
      <c r="B10" s="47" t="s">
        <v>26</v>
      </c>
      <c r="C10" s="48" t="s">
        <v>27</v>
      </c>
      <c r="D10" s="45">
        <v>8851</v>
      </c>
    </row>
  </sheetData>
  <mergeCells count="4">
    <mergeCell ref="D3:D4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B16" sqref="B16"/>
    </sheetView>
  </sheetViews>
  <sheetFormatPr defaultRowHeight="12.75"/>
  <cols>
    <col min="1" max="1" width="17.5" style="8" customWidth="1"/>
    <col min="2" max="2" width="41.25" style="8" customWidth="1"/>
    <col min="3" max="16384" width="9" style="8"/>
  </cols>
  <sheetData>
    <row r="1" spans="1:3">
      <c r="A1" s="42" t="s">
        <v>89</v>
      </c>
      <c r="B1" s="42"/>
      <c r="C1" s="42"/>
    </row>
    <row r="2" spans="1:3" ht="15.75" customHeight="1">
      <c r="A2" s="57" t="s">
        <v>0</v>
      </c>
      <c r="B2" s="57" t="s">
        <v>87</v>
      </c>
      <c r="C2" s="57" t="s">
        <v>77</v>
      </c>
    </row>
    <row r="3" spans="1:3">
      <c r="A3" s="58"/>
      <c r="B3" s="58"/>
      <c r="C3" s="74"/>
    </row>
    <row r="4" spans="1:3">
      <c r="A4" s="75"/>
      <c r="B4" s="75"/>
      <c r="C4" s="44"/>
    </row>
    <row r="5" spans="1:3">
      <c r="A5" s="39" t="s">
        <v>70</v>
      </c>
      <c r="B5" s="39" t="s">
        <v>71</v>
      </c>
      <c r="C5" s="45">
        <v>1126</v>
      </c>
    </row>
    <row r="6" spans="1:3">
      <c r="A6" s="39" t="s">
        <v>72</v>
      </c>
      <c r="B6" s="39" t="s">
        <v>73</v>
      </c>
      <c r="C6" s="45">
        <v>4219</v>
      </c>
    </row>
  </sheetData>
  <mergeCells count="3">
    <mergeCell ref="C2:C3"/>
    <mergeCell ref="A2:A3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гист с-б АПП 5 кат</vt:lpstr>
      <vt:lpstr>гист с-б АПП 4 кат</vt:lpstr>
      <vt:lpstr>гист с-б АПП 3 кат</vt:lpstr>
      <vt:lpstr>гист с-б АПП до 5 антител</vt:lpstr>
      <vt:lpstr>гист с-б АПП более 5 антител</vt:lpstr>
      <vt:lpstr>гист с-б КС 2 кат</vt:lpstr>
      <vt:lpstr>МРТ СБ</vt:lpstr>
      <vt:lpstr>КТ СБ</vt:lpstr>
      <vt:lpstr>Профосм</vt:lpstr>
      <vt:lpstr>Стом СБ</vt:lpstr>
      <vt:lpstr>ВМП СБ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lapleshkova</dc:creator>
  <cp:lastModifiedBy>ovtutaeva</cp:lastModifiedBy>
  <cp:lastPrinted>2021-01-07T11:12:45Z</cp:lastPrinted>
  <dcterms:created xsi:type="dcterms:W3CDTF">2020-11-09T12:05:44Z</dcterms:created>
  <dcterms:modified xsi:type="dcterms:W3CDTF">2021-01-22T09:33:57Z</dcterms:modified>
</cp:coreProperties>
</file>